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2023 Market Payment for Publication\"/>
    </mc:Choice>
  </mc:AlternateContent>
  <xr:revisionPtr revIDLastSave="0" documentId="8_{30A70FD6-DB6B-4268-8FB5-6325A1C6B812}" xr6:coauthVersionLast="47" xr6:coauthVersionMax="47" xr10:uidLastSave="{00000000-0000-0000-0000-000000000000}"/>
  <bookViews>
    <workbookView xWindow="60" yWindow="0" windowWidth="28800" windowHeight="15600" xr2:uid="{E5D1229F-D94F-4AAA-B36C-99942343A4F8}"/>
  </bookViews>
  <sheets>
    <sheet name="GenCo January 2023 Invoi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'GenCo January 2023 Invoice'!$A$2:$K$78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I30" i="1" l="1"/>
  <c r="J30" i="1" s="1"/>
  <c r="J4" i="1"/>
</calcChain>
</file>

<file path=xl/sharedStrings.xml><?xml version="1.0" encoding="utf-8"?>
<sst xmlns="http://schemas.openxmlformats.org/spreadsheetml/2006/main" count="37" uniqueCount="37">
  <si>
    <t>JANUARY 2023 CYCLE PAYMENTS TO GENCOS</t>
  </si>
  <si>
    <t>S/N</t>
  </si>
  <si>
    <t>GENCOS</t>
  </si>
  <si>
    <t>GENCO INVOICES (N)</t>
  </si>
  <si>
    <t>MARKET PAYMENTS (N)</t>
  </si>
  <si>
    <t>***Reg-Net Off (Excess Tariff Remittance) Payments (N)</t>
  </si>
  <si>
    <t>***Tariff Shortfall Payment (N)</t>
  </si>
  <si>
    <t>PAF PAYMENTS + BUDGETARY APPROPRIATION + PSRO (N)</t>
  </si>
  <si>
    <t>TOTAL PAYMENTS (N)</t>
  </si>
  <si>
    <t>% PAYMENT</t>
  </si>
  <si>
    <t>KAINJI (Mainstream)</t>
  </si>
  <si>
    <t>JEBBA (Mainstream)</t>
  </si>
  <si>
    <t>SHIRORO (North South Power)</t>
  </si>
  <si>
    <t>EGBIN</t>
  </si>
  <si>
    <t>UGHELLI TRANSCORP (DELTA)</t>
  </si>
  <si>
    <t>SAPELE (POWER) STEAM</t>
  </si>
  <si>
    <t xml:space="preserve">GEREGU </t>
  </si>
  <si>
    <t>AFAM IV-V</t>
  </si>
  <si>
    <t xml:space="preserve">OLORUNSOGO </t>
  </si>
  <si>
    <t>OMOTOSHO ELECTRIC</t>
  </si>
  <si>
    <t>ALAOJI NIPP</t>
  </si>
  <si>
    <t>GEREGU (POWER) NIPP</t>
  </si>
  <si>
    <t>ODUKPANI (CALABAR) NIPP</t>
  </si>
  <si>
    <t>OLORUNSOGO (POWER)  NIPP</t>
  </si>
  <si>
    <t>OMOTOSHO GEN CO. NIPP</t>
  </si>
  <si>
    <t>SAPELE (OGORODE) NIPP</t>
  </si>
  <si>
    <t>IHOVOR NIPP</t>
  </si>
  <si>
    <t>GBARAIN NIPP</t>
  </si>
  <si>
    <t>IBOM</t>
  </si>
  <si>
    <t>RIVERS IPP</t>
  </si>
  <si>
    <t>TRANS AMADI (FIPL)</t>
  </si>
  <si>
    <t>OMOKU (FIPL)</t>
  </si>
  <si>
    <t>MABON (DADIN KOWA HYDRO)</t>
  </si>
  <si>
    <t>*AZURA POWER (NAIRA)</t>
  </si>
  <si>
    <t>NPDC (AFAM VI)</t>
  </si>
  <si>
    <t>AGIP (OKPAI)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</si>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</sst>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/>
    <xf numFmtId="43" fontId="3" fillId="2" borderId="1" xfId="1" applyFont="1" applyFill="1" applyBorder="1"/>
    <xf numFmtId="10" fontId="0" fillId="2" borderId="1" xfId="2" applyNumberFormat="1" applyFont="1" applyFill="1" applyBorder="1"/>
    <xf numFmtId="10" fontId="0" fillId="0" borderId="0" xfId="2" applyNumberFormat="1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3" fontId="2" fillId="3" borderId="1" xfId="1" applyFont="1" applyFill="1" applyBorder="1"/>
    <xf numFmtId="10" fontId="2" fillId="3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45580543439268"/>
          <c:y val="2.0592020592020591E-2"/>
          <c:w val="0.71739694858286596"/>
          <c:h val="0.88674388674388671"/>
        </c:manualLayout>
      </c:layout>
      <c:barChart>
        <c:barDir val="bar"/>
        <c:grouping val="clustered"/>
        <c:varyColors val="0"/>
        <c:ser>
          <c:idx val="0"/>
          <c:order val="0"/>
          <c:tx>
            <c:v>GenCo Invoices (N)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'GenCo January 2023 Invoice'!$C$4:$C$29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NPDC (AFAM VI)</c:v>
                </c:pt>
                <c:pt idx="25">
                  <c:v>AGIP (OKPAI)</c:v>
                </c:pt>
              </c:strCache>
            </c:strRef>
          </c:cat>
          <c:val>
            <c:numRef>
              <c:f>'GenCo January 2023 Invoice'!$D$4:$D$29</c:f>
              <c:numCache>
                <c:formatCode>_(* #,##0.00_);_(* \(#,##0.00\);_(* "-"??_);_(@_)</c:formatCode>
                <c:ptCount val="26"/>
                <c:pt idx="0">
                  <c:v>3698391022.25</c:v>
                </c:pt>
                <c:pt idx="1">
                  <c:v>4417904667.1700001</c:v>
                </c:pt>
                <c:pt idx="2">
                  <c:v>3722320074.6865897</c:v>
                </c:pt>
                <c:pt idx="3">
                  <c:v>14485059213.944595</c:v>
                </c:pt>
                <c:pt idx="4">
                  <c:v>4507093159.6536798</c:v>
                </c:pt>
                <c:pt idx="5">
                  <c:v>2277032474.2114487</c:v>
                </c:pt>
                <c:pt idx="6">
                  <c:v>4984768730.5</c:v>
                </c:pt>
                <c:pt idx="7">
                  <c:v>642117329.3557179</c:v>
                </c:pt>
                <c:pt idx="8">
                  <c:v>2913577336.29</c:v>
                </c:pt>
                <c:pt idx="9">
                  <c:v>3518648452.2399998</c:v>
                </c:pt>
                <c:pt idx="10">
                  <c:v>0</c:v>
                </c:pt>
                <c:pt idx="11">
                  <c:v>0</c:v>
                </c:pt>
                <c:pt idx="12">
                  <c:v>6921942740.1099997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940987236.5</c:v>
                </c:pt>
                <c:pt idx="19">
                  <c:v>188428403.50032479</c:v>
                </c:pt>
                <c:pt idx="20">
                  <c:v>313380720.05453306</c:v>
                </c:pt>
                <c:pt idx="21">
                  <c:v>811242416.57401013</c:v>
                </c:pt>
                <c:pt idx="22">
                  <c:v>538261943.67372823</c:v>
                </c:pt>
                <c:pt idx="23">
                  <c:v>15241607249.257601</c:v>
                </c:pt>
                <c:pt idx="24">
                  <c:v>2207084708.2967997</c:v>
                </c:pt>
                <c:pt idx="25">
                  <c:v>4116899842.3919549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4-461B-96EC-16D1F686A2A1}"/>
            </c:ext>
          </c:extLst>
        </c:ser>
        <c:ser>
          <c:idx val="1"/>
          <c:order val="1"/>
          <c:tx>
            <c:v>Total Payment (N)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'GenCo January 2023 Invoice'!$C$4:$C$29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NPDC (AFAM VI)</c:v>
                </c:pt>
                <c:pt idx="25">
                  <c:v>AGIP (OKPAI)</c:v>
                </c:pt>
              </c:strCache>
            </c:strRef>
          </c:cat>
          <c:val>
            <c:numRef>
              <c:f>'GenCo January 2023 Invoice'!$I$4:$I$29</c:f>
              <c:numCache>
                <c:formatCode>_(* #,##0.00_);_(* \(#,##0.00\);_(* "-"??_);_(@_)</c:formatCode>
                <c:ptCount val="26"/>
                <c:pt idx="0">
                  <c:v>2573483456.8742189</c:v>
                </c:pt>
                <c:pt idx="1">
                  <c:v>3074148868.1455221</c:v>
                </c:pt>
                <c:pt idx="2">
                  <c:v>2590134216.6813245</c:v>
                </c:pt>
                <c:pt idx="3">
                  <c:v>10079264208.318232</c:v>
                </c:pt>
                <c:pt idx="4">
                  <c:v>3136209669.3343225</c:v>
                </c:pt>
                <c:pt idx="5">
                  <c:v>1584447227.9687529</c:v>
                </c:pt>
                <c:pt idx="6">
                  <c:v>3468594798.9570103</c:v>
                </c:pt>
                <c:pt idx="7">
                  <c:v>446810062.68068206</c:v>
                </c:pt>
                <c:pt idx="8">
                  <c:v>2027379752.4806783</c:v>
                </c:pt>
                <c:pt idx="9">
                  <c:v>2448411627.6290302</c:v>
                </c:pt>
                <c:pt idx="10">
                  <c:v>0</c:v>
                </c:pt>
                <c:pt idx="11">
                  <c:v>0</c:v>
                </c:pt>
                <c:pt idx="12">
                  <c:v>3934804538.9164214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654775298.68902123</c:v>
                </c:pt>
                <c:pt idx="19">
                  <c:v>131115767.99099396</c:v>
                </c:pt>
                <c:pt idx="20">
                  <c:v>218062420.63421172</c:v>
                </c:pt>
                <c:pt idx="21">
                  <c:v>478481201.28931624</c:v>
                </c:pt>
                <c:pt idx="22">
                  <c:v>374543470.16735387</c:v>
                </c:pt>
                <c:pt idx="23">
                  <c:v>10605699580.212528</c:v>
                </c:pt>
                <c:pt idx="24">
                  <c:v>1535774868.1929209</c:v>
                </c:pt>
                <c:pt idx="25">
                  <c:v>2864698073.9095039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4-461B-96EC-16D1F686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268224"/>
        <c:axId val="82505728"/>
      </c:barChart>
      <c:catAx>
        <c:axId val="73268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05728"/>
        <c:crosses val="autoZero"/>
        <c:auto val="1"/>
        <c:lblAlgn val="ctr"/>
        <c:lblOffset val="100"/>
        <c:noMultiLvlLbl val="0"/>
      </c:catAx>
      <c:valAx>
        <c:axId val="8250572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10164466851715"/>
          <c:y val="0.95083458723503722"/>
          <c:w val="0.22379661625030683"/>
          <c:h val="4.1744262486669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190499</xdr:rowOff>
    </xdr:from>
    <xdr:to>
      <xdr:col>8</xdr:col>
      <xdr:colOff>247650</xdr:colOff>
      <xdr:row>57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93413-73D1-4AAA-8AC0-005C18B60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58</xdr:row>
      <xdr:rowOff>180973</xdr:rowOff>
    </xdr:from>
    <xdr:to>
      <xdr:col>8</xdr:col>
      <xdr:colOff>38100</xdr:colOff>
      <xdr:row>77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58859A3-861E-4EC3-ABDB-0F7779050477}"/>
            </a:ext>
          </a:extLst>
        </xdr:cNvPr>
        <xdr:cNvSpPr txBox="1"/>
      </xdr:nvSpPr>
      <xdr:spPr>
        <a:xfrm>
          <a:off x="612774" y="11864973"/>
          <a:ext cx="9410701" cy="347662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JANUARY</a:t>
          </a:r>
          <a:r>
            <a:rPr lang="en-US" baseline="0"/>
            <a:t> </a:t>
          </a:r>
          <a:r>
            <a:rPr lang="en-US"/>
            <a:t>2023 CYCLE PAYMENT TO GENCOS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PERFORMANCE: 68.32% settlement of total GENCO Invoices received for January 2023 Cycle. </a:t>
          </a:r>
        </a:p>
        <a:p>
          <a:endParaRPr lang="en-GB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Payments from DisCos, if any, will be paid towards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GenCo Invoice payments.</a:t>
          </a:r>
        </a:p>
        <a:p>
          <a:pPr eaLnBrk="1" fontAlgn="auto" latinLnBrk="0" hangingPunct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*Payment to Azura Power is topped up monthly to 100% by the Ministry of Finance using the PRG facility.</a:t>
          </a:r>
        </a:p>
        <a:p>
          <a:pPr eaLnBrk="1" fontAlgn="auto" latinLnBrk="0" hangingPunct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***Payments for Regulatory Net-Off (Excess Tariff Remittance) and Tariff Shortfall have been approved to be paid from NBET 2023 Budgetary Appropriation when cash-backed.</a:t>
          </a:r>
        </a:p>
        <a:p>
          <a:pPr eaLnBrk="1" fontAlgn="auto" latinLnBrk="0" hangingPunct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Implementation of NERC's Order on Securitisation of Gas Payments in NESI commenced in July 2022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Under the Partial Contract Activation regime, to firm up the required gas supply, and in line with NERC's order, the Gas Supply Securitization</a:t>
          </a:r>
          <a:r>
            <a:rPr lang="en-US" baseline="0">
              <a:effectLst/>
            </a:rPr>
            <a:t> </a:t>
          </a:r>
          <a:r>
            <a:rPr lang="en-US">
              <a:effectLst/>
            </a:rPr>
            <a:t>Fund [GSSF] Implementation Agreement ("GIA") was executed</a:t>
          </a:r>
          <a:r>
            <a:rPr lang="en-US" baseline="0">
              <a:effectLst/>
            </a:rPr>
            <a:t> by </a:t>
          </a:r>
          <a:r>
            <a:rPr lang="en-US">
              <a:effectLst/>
            </a:rPr>
            <a:t>NBET and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 Aggregation Company of Nigeria (</a:t>
          </a:r>
          <a:r>
            <a:rPr lang="en-US">
              <a:effectLst/>
            </a:rPr>
            <a:t>GACN).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stipulated under the GIA and in line with NERC's order on Gas payment securitization, applicable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GenCos had the respective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January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2023 Gas Company (GasCo) gas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Suppliers/Transporters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netted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off their GenCo invoices. The respective Gas invoices for January 2022 have been paid 100% for the applicable GenCos with activated contracts.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0.46883</cdr:x>
      <cdr:y>0.01037</cdr:y>
    </cdr:from>
    <cdr:to>
      <cdr:x>0.7611</cdr:x>
      <cdr:y>0.06635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65707" y="53264"/>
          <a:ext cx="3095665" cy="2873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JANUARY 2023 GENCO PAYMENTS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2023%20Market%20Data_From%20Fati%20270323.xlsx" TargetMode="External"/><Relationship Id="rId1" Type="http://schemas.openxmlformats.org/officeDocument/2006/relationships/externalLinkPath" Target="/Users/Henrietta%20Ighomrore/Desktop/January%202023%20Market%20Data_From%20Fati%202703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Website%20publications/Final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3 Remittance"/>
      <sheetName val="GenCo January 2023 Invoice"/>
    </sheetNames>
    <sheetDataSet>
      <sheetData sheetId="0"/>
      <sheetData sheetId="1">
        <row r="4">
          <cell r="B4" t="str">
            <v>KAINJI (Mainstream)</v>
          </cell>
          <cell r="C4">
            <v>3698391022.25</v>
          </cell>
          <cell r="H4">
            <v>2573483456.8742189</v>
          </cell>
        </row>
        <row r="5">
          <cell r="B5" t="str">
            <v>JEBBA (Mainstream)</v>
          </cell>
          <cell r="C5">
            <v>4417904667.1700001</v>
          </cell>
          <cell r="H5">
            <v>3074148868.1455221</v>
          </cell>
        </row>
        <row r="6">
          <cell r="B6" t="str">
            <v>SHIRORO (North South Power)</v>
          </cell>
          <cell r="C6">
            <v>3722320074.6865897</v>
          </cell>
          <cell r="H6">
            <v>2590134216.6813245</v>
          </cell>
        </row>
        <row r="7">
          <cell r="B7" t="str">
            <v>EGBIN</v>
          </cell>
          <cell r="C7">
            <v>14485059213.944595</v>
          </cell>
          <cell r="H7">
            <v>10079264208.318232</v>
          </cell>
        </row>
        <row r="8">
          <cell r="B8" t="str">
            <v>UGHELLI TRANSCORP (DELTA)</v>
          </cell>
          <cell r="C8">
            <v>4507093159.6536798</v>
          </cell>
          <cell r="H8">
            <v>3136209669.3343225</v>
          </cell>
        </row>
        <row r="9">
          <cell r="B9" t="str">
            <v>SAPELE (POWER) STEAM</v>
          </cell>
          <cell r="C9">
            <v>2277032474.2114487</v>
          </cell>
          <cell r="H9">
            <v>1584447227.9687529</v>
          </cell>
        </row>
        <row r="10">
          <cell r="B10" t="str">
            <v xml:space="preserve">GEREGU </v>
          </cell>
          <cell r="C10">
            <v>4984768730.5</v>
          </cell>
          <cell r="H10">
            <v>3468594798.9570103</v>
          </cell>
        </row>
        <row r="11">
          <cell r="B11" t="str">
            <v>AFAM IV-V</v>
          </cell>
          <cell r="C11">
            <v>642117329.3557179</v>
          </cell>
          <cell r="H11">
            <v>446810062.68068206</v>
          </cell>
        </row>
        <row r="12">
          <cell r="B12" t="str">
            <v xml:space="preserve">OLORUNSOGO </v>
          </cell>
          <cell r="C12">
            <v>2913577336.29</v>
          </cell>
          <cell r="H12">
            <v>2027379752.4806783</v>
          </cell>
        </row>
        <row r="13">
          <cell r="B13" t="str">
            <v>OMOTOSHO ELECTRIC</v>
          </cell>
          <cell r="C13">
            <v>3518648452.2399998</v>
          </cell>
          <cell r="H13">
            <v>2448411627.6290302</v>
          </cell>
        </row>
        <row r="14">
          <cell r="B14" t="str">
            <v>ALAOJI NIPP</v>
          </cell>
          <cell r="C14">
            <v>0</v>
          </cell>
          <cell r="H14">
            <v>0</v>
          </cell>
        </row>
        <row r="15">
          <cell r="B15" t="str">
            <v>GEREGU (POWER) NIPP</v>
          </cell>
          <cell r="C15">
            <v>0</v>
          </cell>
          <cell r="H15">
            <v>0</v>
          </cell>
        </row>
        <row r="16">
          <cell r="B16" t="str">
            <v>ODUKPANI (CALABAR) NIPP</v>
          </cell>
          <cell r="C16">
            <v>6921942740.1099997</v>
          </cell>
          <cell r="H16">
            <v>3934804538.9164214</v>
          </cell>
        </row>
        <row r="17">
          <cell r="B17" t="str">
            <v>OLORUNSOGO (POWER)  NIPP</v>
          </cell>
          <cell r="C17">
            <v>0</v>
          </cell>
          <cell r="H17">
            <v>0</v>
          </cell>
        </row>
        <row r="18">
          <cell r="B18" t="str">
            <v>OMOTOSHO GEN CO. NIPP</v>
          </cell>
          <cell r="C18">
            <v>0</v>
          </cell>
          <cell r="H18">
            <v>0</v>
          </cell>
        </row>
        <row r="19">
          <cell r="B19" t="str">
            <v>SAPELE (OGORODE) NIPP</v>
          </cell>
          <cell r="C19">
            <v>0</v>
          </cell>
          <cell r="H19">
            <v>0</v>
          </cell>
        </row>
        <row r="20">
          <cell r="B20" t="str">
            <v>IHOVOR NIPP</v>
          </cell>
          <cell r="C20">
            <v>0</v>
          </cell>
          <cell r="H20">
            <v>0</v>
          </cell>
        </row>
        <row r="21">
          <cell r="B21" t="str">
            <v>GBARAIN NIPP</v>
          </cell>
          <cell r="C21">
            <v>0</v>
          </cell>
          <cell r="H21">
            <v>0</v>
          </cell>
        </row>
        <row r="22">
          <cell r="B22" t="str">
            <v>IBOM</v>
          </cell>
          <cell r="C22">
            <v>940987236.5</v>
          </cell>
          <cell r="H22">
            <v>654775298.68902123</v>
          </cell>
        </row>
        <row r="23">
          <cell r="B23" t="str">
            <v>RIVERS IPP</v>
          </cell>
          <cell r="C23">
            <v>188428403.50032479</v>
          </cell>
          <cell r="H23">
            <v>131115767.99099396</v>
          </cell>
        </row>
        <row r="24">
          <cell r="B24" t="str">
            <v>TRANS AMADI (FIPL)</v>
          </cell>
          <cell r="C24">
            <v>313380720.05453306</v>
          </cell>
          <cell r="H24">
            <v>218062420.63421172</v>
          </cell>
        </row>
        <row r="25">
          <cell r="B25" t="str">
            <v>OMOKU (FIPL)</v>
          </cell>
          <cell r="C25">
            <v>811242416.57401013</v>
          </cell>
          <cell r="H25">
            <v>478481201.28931624</v>
          </cell>
        </row>
        <row r="26">
          <cell r="B26" t="str">
            <v>MABON (DADIN KOWA HYDRO)</v>
          </cell>
          <cell r="C26">
            <v>538261943.67372823</v>
          </cell>
          <cell r="H26">
            <v>374543470.16735387</v>
          </cell>
        </row>
        <row r="27">
          <cell r="B27" t="str">
            <v>*AZURA POWER (NAIRA)</v>
          </cell>
          <cell r="C27">
            <v>15241607249.257601</v>
          </cell>
          <cell r="H27">
            <v>10605699580.212528</v>
          </cell>
        </row>
        <row r="28">
          <cell r="B28" t="str">
            <v>NPDC (AFAM VI)</v>
          </cell>
          <cell r="C28">
            <v>2207084708.2967997</v>
          </cell>
          <cell r="H28">
            <v>1535774868.1929209</v>
          </cell>
        </row>
        <row r="29">
          <cell r="B29" t="str">
            <v>AGIP (OKPAI)</v>
          </cell>
          <cell r="C29">
            <v>4116899842.3919549</v>
          </cell>
          <cell r="H29">
            <v>2864698073.9095039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6517768083.1700001</v>
          </cell>
          <cell r="AS4">
            <v>7061867512.6899996</v>
          </cell>
          <cell r="AT4">
            <v>5975153992.7799997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2799382986.3200002</v>
          </cell>
          <cell r="AS5">
            <v>2503367958.5900002</v>
          </cell>
          <cell r="AT5">
            <v>2084173668.24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5200290147.9300003</v>
          </cell>
          <cell r="AS6">
            <v>3932635053.52</v>
          </cell>
          <cell r="AT6">
            <v>5145555358.4200001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2933332327.6799998</v>
          </cell>
          <cell r="AS7">
            <v>2917047773.6199999</v>
          </cell>
          <cell r="AT7">
            <v>2667136203.5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3703044404.6199999</v>
          </cell>
          <cell r="AS8">
            <v>3968592357.4499998</v>
          </cell>
          <cell r="AT8">
            <v>3160382256.1399999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10091881865.040001</v>
          </cell>
          <cell r="AN9">
            <v>8042365209.4899998</v>
          </cell>
          <cell r="AO9">
            <v>6846782072.3199997</v>
          </cell>
          <cell r="AP9">
            <v>9175270615.0599995</v>
          </cell>
          <cell r="AQ9">
            <v>4224251012.0900002</v>
          </cell>
          <cell r="AR9">
            <v>6886363732.46</v>
          </cell>
          <cell r="AS9">
            <v>7758759270.1099997</v>
          </cell>
          <cell r="AT9">
            <v>8432542442.75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1227587361.4000001</v>
          </cell>
          <cell r="AS10">
            <v>788211323.30999994</v>
          </cell>
          <cell r="AT10">
            <v>493460997.56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376901834.56</v>
          </cell>
          <cell r="AS11">
            <v>548500373.21000004</v>
          </cell>
          <cell r="AT11">
            <v>808527118.88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1832803722.3099999</v>
          </cell>
          <cell r="AS12">
            <v>2419508698.0900002</v>
          </cell>
          <cell r="AT12">
            <v>1128632945.73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2001920095.8399999</v>
          </cell>
          <cell r="AS13">
            <v>2787452718.3000002</v>
          </cell>
          <cell r="AT13">
            <v>2797354754.3800001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200142124.13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38876421341.100006</v>
          </cell>
          <cell r="AN15">
            <v>40084759380.57</v>
          </cell>
          <cell r="AO15">
            <v>31270083943.100006</v>
          </cell>
          <cell r="AP15">
            <v>39546169589.870003</v>
          </cell>
          <cell r="AQ15">
            <v>30091087903.690002</v>
          </cell>
          <cell r="AR15">
            <v>33479394696.290001</v>
          </cell>
          <cell r="AS15">
            <v>34685943038.889999</v>
          </cell>
          <cell r="AT15">
            <v>32893061862.510002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240E-048B-4140-BA53-C5A537308C71}">
  <sheetPr>
    <tabColor theme="9"/>
  </sheetPr>
  <dimension ref="B2:J30"/>
  <sheetViews>
    <sheetView showGridLines="0" tabSelected="1" view="pageBreakPreview" zoomScale="60" zoomScaleNormal="100" workbookViewId="0">
      <selection activeCell="D1" sqref="D1"/>
    </sheetView>
  </sheetViews>
  <sheetFormatPr defaultRowHeight="15" x14ac:dyDescent="0.25"/>
  <cols>
    <col min="1" max="1" width="8" customWidth="1"/>
    <col min="2" max="2" width="4.28515625" bestFit="1" customWidth="1"/>
    <col min="3" max="3" width="42.140625" customWidth="1"/>
    <col min="4" max="4" width="19.7109375" bestFit="1" customWidth="1"/>
    <col min="5" max="5" width="22" bestFit="1" customWidth="1"/>
    <col min="6" max="6" width="25" customWidth="1"/>
    <col min="7" max="7" width="20.140625" customWidth="1"/>
    <col min="8" max="8" width="20.42578125" customWidth="1"/>
    <col min="9" max="9" width="20.140625" bestFit="1" customWidth="1"/>
    <col min="10" max="10" width="12.140625" style="6" customWidth="1"/>
    <col min="11" max="11" width="5.140625" customWidth="1"/>
  </cols>
  <sheetData>
    <row r="2" spans="2:10" x14ac:dyDescent="0.25">
      <c r="B2" s="7" t="s">
        <v>0</v>
      </c>
      <c r="C2" s="7"/>
      <c r="D2" s="7"/>
      <c r="E2" s="7"/>
      <c r="F2" s="7"/>
      <c r="G2" s="7"/>
      <c r="H2" s="7"/>
      <c r="I2" s="7"/>
      <c r="J2" s="7"/>
    </row>
    <row r="3" spans="2:10" s="1" customFormat="1" ht="64.5" customHeight="1" x14ac:dyDescent="0.25"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2:10" x14ac:dyDescent="0.25">
      <c r="B4" s="2">
        <v>1</v>
      </c>
      <c r="C4" s="3" t="s">
        <v>10</v>
      </c>
      <c r="D4" s="4">
        <v>3698391022.25</v>
      </c>
      <c r="E4" s="4">
        <v>1612528435.2753086</v>
      </c>
      <c r="F4" s="4">
        <v>563770619.1687851</v>
      </c>
      <c r="G4" s="4">
        <v>397184402.43012524</v>
      </c>
      <c r="H4" s="4"/>
      <c r="I4" s="4">
        <f>H4+E4+F4+G4</f>
        <v>2573483456.8742189</v>
      </c>
      <c r="J4" s="5">
        <f t="shared" ref="J4:J30" si="0">IFERROR(I4/D4,"")</f>
        <v>0.6958386610263243</v>
      </c>
    </row>
    <row r="5" spans="2:10" x14ac:dyDescent="0.25">
      <c r="B5" s="2">
        <v>2</v>
      </c>
      <c r="C5" s="3" t="s">
        <v>11</v>
      </c>
      <c r="D5" s="4">
        <v>4417904667.1700001</v>
      </c>
      <c r="E5" s="4">
        <v>1926242211.0826666</v>
      </c>
      <c r="F5" s="4">
        <v>673450923.56508899</v>
      </c>
      <c r="G5" s="4">
        <v>474455733.49776649</v>
      </c>
      <c r="H5" s="4"/>
      <c r="I5" s="4">
        <f t="shared" ref="I5:I29" si="1">H5+E5+F5+G5</f>
        <v>3074148868.1455221</v>
      </c>
      <c r="J5" s="5">
        <f t="shared" si="0"/>
        <v>0.69583866102632441</v>
      </c>
    </row>
    <row r="6" spans="2:10" x14ac:dyDescent="0.25">
      <c r="B6" s="2">
        <v>3</v>
      </c>
      <c r="C6" s="3" t="s">
        <v>12</v>
      </c>
      <c r="D6" s="4">
        <v>3722320074.6865897</v>
      </c>
      <c r="E6" s="4">
        <v>1622961695.915153</v>
      </c>
      <c r="F6" s="4">
        <v>567418285.58024287</v>
      </c>
      <c r="G6" s="4">
        <v>399754235.18592882</v>
      </c>
      <c r="H6" s="4"/>
      <c r="I6" s="4">
        <f t="shared" si="1"/>
        <v>2590134216.6813245</v>
      </c>
      <c r="J6" s="5">
        <f t="shared" si="0"/>
        <v>0.69583866102632441</v>
      </c>
    </row>
    <row r="7" spans="2:10" x14ac:dyDescent="0.25">
      <c r="B7" s="2">
        <v>4</v>
      </c>
      <c r="C7" s="3" t="s">
        <v>13</v>
      </c>
      <c r="D7" s="4">
        <v>14485059213.944595</v>
      </c>
      <c r="E7" s="4">
        <v>6315603117.3042822</v>
      </c>
      <c r="F7" s="4">
        <v>2208055003.5441995</v>
      </c>
      <c r="G7" s="4">
        <v>1555606087.4697495</v>
      </c>
      <c r="H7" s="4"/>
      <c r="I7" s="4">
        <f t="shared" si="1"/>
        <v>10079264208.318232</v>
      </c>
      <c r="J7" s="5">
        <f t="shared" si="0"/>
        <v>0.69583866102632452</v>
      </c>
    </row>
    <row r="8" spans="2:10" x14ac:dyDescent="0.25">
      <c r="B8" s="2">
        <v>5</v>
      </c>
      <c r="C8" s="3" t="s">
        <v>14</v>
      </c>
      <c r="D8" s="4">
        <v>4507093159.6536798</v>
      </c>
      <c r="E8" s="4">
        <v>2093236126.1703181</v>
      </c>
      <c r="F8" s="4">
        <v>558939515.2464056</v>
      </c>
      <c r="G8" s="4">
        <v>484034027.91759872</v>
      </c>
      <c r="H8" s="4"/>
      <c r="I8" s="4">
        <f t="shared" si="1"/>
        <v>3136209669.3343225</v>
      </c>
      <c r="J8" s="5">
        <f t="shared" si="0"/>
        <v>0.69583866102632441</v>
      </c>
    </row>
    <row r="9" spans="2:10" x14ac:dyDescent="0.25">
      <c r="B9" s="2">
        <v>6</v>
      </c>
      <c r="C9" s="3" t="s">
        <v>15</v>
      </c>
      <c r="D9" s="4">
        <v>2277032474.2114487</v>
      </c>
      <c r="E9" s="4">
        <v>992804598.16751385</v>
      </c>
      <c r="F9" s="4">
        <v>347103375.53021538</v>
      </c>
      <c r="G9" s="4">
        <v>244539254.27102375</v>
      </c>
      <c r="H9" s="4"/>
      <c r="I9" s="4">
        <f t="shared" si="1"/>
        <v>1584447227.9687529</v>
      </c>
      <c r="J9" s="5">
        <f t="shared" si="0"/>
        <v>0.6958386610263243</v>
      </c>
    </row>
    <row r="10" spans="2:10" x14ac:dyDescent="0.25">
      <c r="B10" s="2">
        <v>7</v>
      </c>
      <c r="C10" s="3" t="s">
        <v>16</v>
      </c>
      <c r="D10" s="4">
        <v>4984768730.5</v>
      </c>
      <c r="E10" s="4">
        <v>2173399533.1603155</v>
      </c>
      <c r="F10" s="4">
        <v>759861825.50743222</v>
      </c>
      <c r="G10" s="4">
        <v>535333440.28926277</v>
      </c>
      <c r="H10" s="4"/>
      <c r="I10" s="4">
        <f t="shared" si="1"/>
        <v>3468594798.9570103</v>
      </c>
      <c r="J10" s="5">
        <f t="shared" si="0"/>
        <v>0.6958386610263243</v>
      </c>
    </row>
    <row r="11" spans="2:10" x14ac:dyDescent="0.25">
      <c r="B11" s="2">
        <v>8</v>
      </c>
      <c r="C11" s="3" t="s">
        <v>17</v>
      </c>
      <c r="D11" s="4">
        <v>642117329.3557179</v>
      </c>
      <c r="E11" s="4">
        <v>316398591.2543987</v>
      </c>
      <c r="F11" s="4">
        <v>61452027.653077364</v>
      </c>
      <c r="G11" s="4">
        <v>68959443.773205996</v>
      </c>
      <c r="H11" s="4"/>
      <c r="I11" s="4">
        <f t="shared" si="1"/>
        <v>446810062.68068206</v>
      </c>
      <c r="J11" s="5">
        <f t="shared" si="0"/>
        <v>0.69583866102632441</v>
      </c>
    </row>
    <row r="12" spans="2:10" x14ac:dyDescent="0.25">
      <c r="B12" s="2">
        <v>9</v>
      </c>
      <c r="C12" s="3" t="s">
        <v>18</v>
      </c>
      <c r="D12" s="4">
        <v>2913577336.29</v>
      </c>
      <c r="E12" s="4">
        <v>1270343312.7747111</v>
      </c>
      <c r="F12" s="4">
        <v>444136190.30392474</v>
      </c>
      <c r="G12" s="4">
        <v>312900249.40204239</v>
      </c>
      <c r="H12" s="4"/>
      <c r="I12" s="4">
        <f t="shared" si="1"/>
        <v>2027379752.4806783</v>
      </c>
      <c r="J12" s="5">
        <f t="shared" si="0"/>
        <v>0.6958386610263243</v>
      </c>
    </row>
    <row r="13" spans="2:10" x14ac:dyDescent="0.25">
      <c r="B13" s="2">
        <v>10</v>
      </c>
      <c r="C13" s="3" t="s">
        <v>19</v>
      </c>
      <c r="D13" s="4">
        <v>3518648452.2399998</v>
      </c>
      <c r="E13" s="4">
        <v>1534159219.1954317</v>
      </c>
      <c r="F13" s="4">
        <v>536371250.26055157</v>
      </c>
      <c r="G13" s="4">
        <v>377881158.17304707</v>
      </c>
      <c r="H13" s="4"/>
      <c r="I13" s="4">
        <f t="shared" si="1"/>
        <v>2448411627.6290302</v>
      </c>
      <c r="J13" s="5">
        <f t="shared" si="0"/>
        <v>0.69583866102632441</v>
      </c>
    </row>
    <row r="14" spans="2:10" x14ac:dyDescent="0.25">
      <c r="B14" s="2">
        <v>11</v>
      </c>
      <c r="C14" s="3" t="s">
        <v>20</v>
      </c>
      <c r="D14" s="4">
        <v>0</v>
      </c>
      <c r="E14" s="4">
        <v>0</v>
      </c>
      <c r="F14" s="4">
        <v>0</v>
      </c>
      <c r="G14" s="4">
        <v>0</v>
      </c>
      <c r="H14" s="4"/>
      <c r="I14" s="4">
        <f t="shared" si="1"/>
        <v>0</v>
      </c>
      <c r="J14" s="5" t="str">
        <f t="shared" si="0"/>
        <v/>
      </c>
    </row>
    <row r="15" spans="2:10" x14ac:dyDescent="0.25">
      <c r="B15" s="2">
        <v>12</v>
      </c>
      <c r="C15" s="3" t="s">
        <v>21</v>
      </c>
      <c r="D15" s="4">
        <v>0</v>
      </c>
      <c r="E15" s="4">
        <v>0</v>
      </c>
      <c r="F15" s="4">
        <v>0</v>
      </c>
      <c r="G15" s="4">
        <v>0</v>
      </c>
      <c r="H15" s="4"/>
      <c r="I15" s="4">
        <f t="shared" si="1"/>
        <v>0</v>
      </c>
      <c r="J15" s="5" t="str">
        <f t="shared" si="0"/>
        <v/>
      </c>
    </row>
    <row r="16" spans="2:10" x14ac:dyDescent="0.25">
      <c r="B16" s="2">
        <v>13</v>
      </c>
      <c r="C16" s="3" t="s">
        <v>22</v>
      </c>
      <c r="D16" s="4">
        <v>6921942740.1099997</v>
      </c>
      <c r="E16" s="4">
        <v>2136272259.5247931</v>
      </c>
      <c r="F16" s="4">
        <v>1055158289.3656778</v>
      </c>
      <c r="G16" s="4">
        <v>743373990.02595043</v>
      </c>
      <c r="H16" s="4"/>
      <c r="I16" s="4">
        <f t="shared" si="1"/>
        <v>3934804538.9164214</v>
      </c>
      <c r="J16" s="5">
        <f t="shared" si="0"/>
        <v>0.56845378337439001</v>
      </c>
    </row>
    <row r="17" spans="2:10" x14ac:dyDescent="0.25">
      <c r="B17" s="2">
        <v>14</v>
      </c>
      <c r="C17" s="3" t="s">
        <v>23</v>
      </c>
      <c r="D17" s="4">
        <v>0</v>
      </c>
      <c r="E17" s="4">
        <v>0</v>
      </c>
      <c r="F17" s="4">
        <v>0</v>
      </c>
      <c r="G17" s="4">
        <v>0</v>
      </c>
      <c r="H17" s="4"/>
      <c r="I17" s="4">
        <f t="shared" si="1"/>
        <v>0</v>
      </c>
      <c r="J17" s="5" t="str">
        <f t="shared" si="0"/>
        <v/>
      </c>
    </row>
    <row r="18" spans="2:10" x14ac:dyDescent="0.25">
      <c r="B18" s="2">
        <v>15</v>
      </c>
      <c r="C18" s="3" t="s">
        <v>24</v>
      </c>
      <c r="D18" s="4">
        <v>0</v>
      </c>
      <c r="E18" s="4">
        <v>0</v>
      </c>
      <c r="F18" s="4">
        <v>0</v>
      </c>
      <c r="G18" s="4">
        <v>0</v>
      </c>
      <c r="H18" s="4"/>
      <c r="I18" s="4">
        <f t="shared" si="1"/>
        <v>0</v>
      </c>
      <c r="J18" s="5" t="str">
        <f t="shared" si="0"/>
        <v/>
      </c>
    </row>
    <row r="19" spans="2:10" x14ac:dyDescent="0.25">
      <c r="B19" s="2">
        <v>16</v>
      </c>
      <c r="C19" s="3" t="s">
        <v>25</v>
      </c>
      <c r="D19" s="4">
        <v>0</v>
      </c>
      <c r="E19" s="4">
        <v>0</v>
      </c>
      <c r="F19" s="4">
        <v>0</v>
      </c>
      <c r="G19" s="4">
        <v>0</v>
      </c>
      <c r="H19" s="4"/>
      <c r="I19" s="4">
        <f t="shared" si="1"/>
        <v>0</v>
      </c>
      <c r="J19" s="5" t="str">
        <f t="shared" si="0"/>
        <v/>
      </c>
    </row>
    <row r="20" spans="2:10" x14ac:dyDescent="0.25">
      <c r="B20" s="2">
        <v>17</v>
      </c>
      <c r="C20" s="3" t="s">
        <v>26</v>
      </c>
      <c r="D20" s="4">
        <v>0</v>
      </c>
      <c r="E20" s="4">
        <v>0</v>
      </c>
      <c r="F20" s="4">
        <v>0</v>
      </c>
      <c r="G20" s="4">
        <v>0</v>
      </c>
      <c r="H20" s="4"/>
      <c r="I20" s="4">
        <f t="shared" si="1"/>
        <v>0</v>
      </c>
      <c r="J20" s="5" t="str">
        <f t="shared" si="0"/>
        <v/>
      </c>
    </row>
    <row r="21" spans="2:10" x14ac:dyDescent="0.25">
      <c r="B21" s="2">
        <v>18</v>
      </c>
      <c r="C21" s="3" t="s">
        <v>27</v>
      </c>
      <c r="D21" s="4">
        <v>0</v>
      </c>
      <c r="E21" s="4">
        <v>0</v>
      </c>
      <c r="F21" s="4">
        <v>0</v>
      </c>
      <c r="G21" s="4">
        <v>0</v>
      </c>
      <c r="H21" s="4"/>
      <c r="I21" s="4">
        <f t="shared" si="1"/>
        <v>0</v>
      </c>
      <c r="J21" s="5" t="str">
        <f t="shared" si="0"/>
        <v/>
      </c>
    </row>
    <row r="22" spans="2:10" x14ac:dyDescent="0.25">
      <c r="B22" s="2">
        <v>19</v>
      </c>
      <c r="C22" s="3" t="s">
        <v>28</v>
      </c>
      <c r="D22" s="4">
        <v>940987236.5</v>
      </c>
      <c r="E22" s="4">
        <v>654775298.68902123</v>
      </c>
      <c r="F22" s="4">
        <v>0</v>
      </c>
      <c r="G22" s="4">
        <v>0</v>
      </c>
      <c r="H22" s="4"/>
      <c r="I22" s="4">
        <f t="shared" si="1"/>
        <v>654775298.68902123</v>
      </c>
      <c r="J22" s="5">
        <f t="shared" si="0"/>
        <v>0.69583866102632441</v>
      </c>
    </row>
    <row r="23" spans="2:10" x14ac:dyDescent="0.25">
      <c r="B23" s="2">
        <v>20</v>
      </c>
      <c r="C23" s="3" t="s">
        <v>29</v>
      </c>
      <c r="D23" s="4">
        <v>188428403.50032479</v>
      </c>
      <c r="E23" s="4">
        <v>82156309.819547281</v>
      </c>
      <c r="F23" s="4">
        <v>28723408.928711951</v>
      </c>
      <c r="G23" s="4">
        <v>20236049.24273473</v>
      </c>
      <c r="H23" s="4"/>
      <c r="I23" s="4">
        <f t="shared" si="1"/>
        <v>131115767.99099396</v>
      </c>
      <c r="J23" s="5">
        <f t="shared" si="0"/>
        <v>0.6958386610263243</v>
      </c>
    </row>
    <row r="24" spans="2:10" x14ac:dyDescent="0.25">
      <c r="B24" s="2">
        <v>21</v>
      </c>
      <c r="C24" s="3" t="s">
        <v>30</v>
      </c>
      <c r="D24" s="4">
        <v>313380720.05453306</v>
      </c>
      <c r="E24" s="4">
        <v>218062420.63421172</v>
      </c>
      <c r="F24" s="4">
        <v>0</v>
      </c>
      <c r="G24" s="4">
        <v>0</v>
      </c>
      <c r="H24" s="4"/>
      <c r="I24" s="4">
        <f t="shared" si="1"/>
        <v>218062420.63421172</v>
      </c>
      <c r="J24" s="5">
        <f t="shared" si="0"/>
        <v>0.69583866102632452</v>
      </c>
    </row>
    <row r="25" spans="2:10" x14ac:dyDescent="0.25">
      <c r="B25" s="2">
        <v>22</v>
      </c>
      <c r="C25" s="3" t="s">
        <v>31</v>
      </c>
      <c r="D25" s="4">
        <v>811242416.57401013</v>
      </c>
      <c r="E25" s="4">
        <v>267695627.44089097</v>
      </c>
      <c r="F25" s="4">
        <v>123663138.03391969</v>
      </c>
      <c r="G25" s="4">
        <v>87122435.814505577</v>
      </c>
      <c r="H25" s="4"/>
      <c r="I25" s="4">
        <f t="shared" si="1"/>
        <v>478481201.28931624</v>
      </c>
      <c r="J25" s="5">
        <f t="shared" si="0"/>
        <v>0.58981284941930068</v>
      </c>
    </row>
    <row r="26" spans="2:10" x14ac:dyDescent="0.25">
      <c r="B26" s="2">
        <v>23</v>
      </c>
      <c r="C26" s="3" t="s">
        <v>32</v>
      </c>
      <c r="D26" s="4">
        <v>538261943.67372823</v>
      </c>
      <c r="E26" s="4">
        <v>234686566.28751996</v>
      </c>
      <c r="F26" s="4">
        <v>82050888.463199049</v>
      </c>
      <c r="G26" s="4">
        <v>57806015.416634858</v>
      </c>
      <c r="H26" s="4"/>
      <c r="I26" s="4">
        <f t="shared" si="1"/>
        <v>374543470.16735387</v>
      </c>
      <c r="J26" s="5">
        <f t="shared" si="0"/>
        <v>0.6958386610263243</v>
      </c>
    </row>
    <row r="27" spans="2:10" x14ac:dyDescent="0.25">
      <c r="B27" s="2">
        <v>24</v>
      </c>
      <c r="C27" s="3" t="s">
        <v>33</v>
      </c>
      <c r="D27" s="4">
        <v>15241607249.257601</v>
      </c>
      <c r="E27" s="4">
        <v>6645464187.2275219</v>
      </c>
      <c r="F27" s="4">
        <v>2323380709.1641145</v>
      </c>
      <c r="G27" s="4">
        <v>1636854683.8208923</v>
      </c>
      <c r="H27" s="4"/>
      <c r="I27" s="4">
        <f t="shared" si="1"/>
        <v>10605699580.212528</v>
      </c>
      <c r="J27" s="5">
        <f t="shared" si="0"/>
        <v>0.69583866102632441</v>
      </c>
    </row>
    <row r="28" spans="2:10" x14ac:dyDescent="0.25">
      <c r="B28" s="2">
        <v>25</v>
      </c>
      <c r="C28" s="3" t="s">
        <v>34</v>
      </c>
      <c r="D28" s="4">
        <v>2207084708.2967997</v>
      </c>
      <c r="E28" s="4">
        <v>962306805.79164636</v>
      </c>
      <c r="F28" s="4">
        <v>336440767.09808052</v>
      </c>
      <c r="G28" s="4">
        <v>237027295.30319405</v>
      </c>
      <c r="H28" s="4"/>
      <c r="I28" s="4">
        <f t="shared" si="1"/>
        <v>1535774868.1929209</v>
      </c>
      <c r="J28" s="5">
        <f t="shared" si="0"/>
        <v>0.69583866102632441</v>
      </c>
    </row>
    <row r="29" spans="2:10" x14ac:dyDescent="0.25">
      <c r="B29" s="2">
        <v>26</v>
      </c>
      <c r="C29" s="3" t="s">
        <v>35</v>
      </c>
      <c r="D29" s="4">
        <v>4116899842.3919549</v>
      </c>
      <c r="E29" s="4">
        <v>1795001669.9420576</v>
      </c>
      <c r="F29" s="4">
        <v>627566733.54381037</v>
      </c>
      <c r="G29" s="4">
        <v>442129670.42363596</v>
      </c>
      <c r="H29" s="4"/>
      <c r="I29" s="4">
        <f t="shared" si="1"/>
        <v>2864698073.9095039</v>
      </c>
      <c r="J29" s="5">
        <f t="shared" si="0"/>
        <v>0.69583866102632441</v>
      </c>
    </row>
    <row r="30" spans="2:10" x14ac:dyDescent="0.25">
      <c r="B30" s="10"/>
      <c r="C30" s="10" t="s">
        <v>36</v>
      </c>
      <c r="D30" s="11">
        <f>SUM(D4:D29)</f>
        <v>76446747720.660995</v>
      </c>
      <c r="E30" s="11">
        <f t="shared" ref="E30:I30" si="2">SUM(E4:E29)</f>
        <v>32854097985.65731</v>
      </c>
      <c r="F30" s="11">
        <f t="shared" si="2"/>
        <v>11297542950.957434</v>
      </c>
      <c r="G30" s="11">
        <f t="shared" si="2"/>
        <v>8075198172.4572983</v>
      </c>
      <c r="H30" s="11">
        <f t="shared" si="2"/>
        <v>0</v>
      </c>
      <c r="I30" s="11">
        <f t="shared" si="2"/>
        <v>52226839109.072037</v>
      </c>
      <c r="J30" s="12">
        <f t="shared" si="0"/>
        <v>0.68317934596656327</v>
      </c>
    </row>
  </sheetData>
  <mergeCells count="1">
    <mergeCell ref="B2:J2"/>
  </mergeCells>
  <pageMargins left="0.7" right="0.7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GenCo January 2023 Invoice</vt:lpstr>
      <vt:lpstr>'GenCo January 2023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2023-03-27T16:59:56Z</cp:lastPrinted>
  <dcterms:created xsi:type="dcterms:W3CDTF">2023-03-27T16:55:53Z</dcterms:created>
  <dcterms:modified xsi:type="dcterms:W3CDTF">2023-03-27T17:00:18Z</dcterms:modified>
</cp:coreProperties>
</file>