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Website Data\"/>
    </mc:Choice>
  </mc:AlternateContent>
  <xr:revisionPtr revIDLastSave="0" documentId="8_{420D9191-E8C2-4D24-A477-E303ECBA53A9}" xr6:coauthVersionLast="47" xr6:coauthVersionMax="47" xr10:uidLastSave="{00000000-0000-0000-0000-000000000000}"/>
  <bookViews>
    <workbookView xWindow="-120" yWindow="-120" windowWidth="29040" windowHeight="15840" xr2:uid="{54F4C13A-D49F-4F76-BD7B-FCE339C88423}"/>
  </bookViews>
  <sheets>
    <sheet name="GenCo May 2022 Invoi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May 2022 Invoice'!$A$2:$I$63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D31" i="1"/>
  <c r="H31" i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<sst xmlns="http://schemas.openxmlformats.org/spreadsheetml/2006/main" count="42" uniqueCount="42">
  <si>
    <t>MAY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</si>
  <si>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</si>
  <si>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</si>
  <si>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</si>
  <si>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</si>
  <si>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</si>
  <si>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</si>
  <si>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</si>
  <si>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</si>
  <si>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</si>
  <si>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</si>
  <si>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</si>
  <si>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</si>
  <si>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</si>
  <si>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</si>
  <si>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</si>
  <si>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</si>
  <si>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</si>
  <si>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</si>
  <si>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</si>
  <si>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</si>
  <si>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</si>
  <si>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</si>
  <si>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</si>
  <si>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</si>
  <si>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</si>
  <si>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</si>
  <si>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</si>
  <si>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</si>
  <si>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</si>
  <si>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</si>
  <si>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</si>
  <si>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</si>
  <si>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</si>
  <si>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</si>
  <si>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</si>
  <si>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</si>
  <si>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</si>
  <si>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Supplementary Payments from DisCos, if any, will be paid towards GenCo Invoice payments.</t>
  </si>
  <si>
    <t>3.</t>
  </si>
  <si>
    <t>Payment to Azura Power is topped up monthly to 100% by the Ministry of Finance using the PRG facility.</t>
  </si>
  <si>
    <t xml:space="preserve">PAYMENT PERFORMANCE: 48.05% settlement of total GENCO Invoices received for May 2022 Cycle.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</si>
</sst>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May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May 2022 Invoice'!$D$5:$D$30</c:f>
              <c:numCache>
                <c:formatCode>_(* #,##0.00_);_(* \(#,##0.00\);_(* "-"??_);_(@_)</c:formatCode>
                <c:ptCount val="26"/>
                <c:pt idx="0">
                  <c:v>1020906849.05</c:v>
                </c:pt>
                <c:pt idx="1">
                  <c:v>2819197279.1799998</c:v>
                </c:pt>
                <c:pt idx="2">
                  <c:v>1578006169.4077775</c:v>
                </c:pt>
                <c:pt idx="3">
                  <c:v>9177975802.3299999</c:v>
                </c:pt>
                <c:pt idx="4">
                  <c:v>5764627911.7171183</c:v>
                </c:pt>
                <c:pt idx="5">
                  <c:v>239024537.24874997</c:v>
                </c:pt>
                <c:pt idx="6">
                  <c:v>3987245072.6025848</c:v>
                </c:pt>
                <c:pt idx="7">
                  <c:v>585238208.01999998</c:v>
                </c:pt>
                <c:pt idx="8">
                  <c:v>3777973982.9300003</c:v>
                </c:pt>
                <c:pt idx="9">
                  <c:v>3598404542.3200002</c:v>
                </c:pt>
                <c:pt idx="10">
                  <c:v>1404712541.5900002</c:v>
                </c:pt>
                <c:pt idx="11">
                  <c:v>1700101088.55</c:v>
                </c:pt>
                <c:pt idx="12">
                  <c:v>1042982741.77</c:v>
                </c:pt>
                <c:pt idx="13">
                  <c:v>1097110458.8299999</c:v>
                </c:pt>
                <c:pt idx="14">
                  <c:v>775924134.05000007</c:v>
                </c:pt>
                <c:pt idx="15">
                  <c:v>1237109877.0700002</c:v>
                </c:pt>
                <c:pt idx="16">
                  <c:v>550985404.54999995</c:v>
                </c:pt>
                <c:pt idx="17">
                  <c:v>0</c:v>
                </c:pt>
                <c:pt idx="18">
                  <c:v>436193121.75</c:v>
                </c:pt>
                <c:pt idx="19">
                  <c:v>2948687708.9984255</c:v>
                </c:pt>
                <c:pt idx="20">
                  <c:v>393927163.44451773</c:v>
                </c:pt>
                <c:pt idx="21">
                  <c:v>785938633.34621072</c:v>
                </c:pt>
                <c:pt idx="22">
                  <c:v>251070915.22116309</c:v>
                </c:pt>
                <c:pt idx="23">
                  <c:v>12671006107.852497</c:v>
                </c:pt>
                <c:pt idx="24">
                  <c:v>368506950.95799994</c:v>
                </c:pt>
                <c:pt idx="25">
                  <c:v>4412871451.5024786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D78-BAA2-D10441D9AA3D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May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May 2022 Invoice'!$G$5:$G$30</c:f>
              <c:numCache>
                <c:formatCode>_(* #,##0.00_);_(* \(#,##0.00\);_(* "-"??_);_(@_)</c:formatCode>
                <c:ptCount val="26"/>
                <c:pt idx="0">
                  <c:v>490536372.13271075</c:v>
                </c:pt>
                <c:pt idx="1">
                  <c:v>1354598420.9452944</c:v>
                </c:pt>
                <c:pt idx="2">
                  <c:v>758217483.07853317</c:v>
                </c:pt>
                <c:pt idx="3">
                  <c:v>4409933146.9724197</c:v>
                </c:pt>
                <c:pt idx="4">
                  <c:v>2769850809.7384572</c:v>
                </c:pt>
                <c:pt idx="5">
                  <c:v>114849096.62601288</c:v>
                </c:pt>
                <c:pt idx="6">
                  <c:v>1915834666.5403819</c:v>
                </c:pt>
                <c:pt idx="7">
                  <c:v>281201588.23767418</c:v>
                </c:pt>
                <c:pt idx="8">
                  <c:v>1815281828.4280958</c:v>
                </c:pt>
                <c:pt idx="9">
                  <c:v>1729000360.1191142</c:v>
                </c:pt>
                <c:pt idx="10">
                  <c:v>674951485.22324252</c:v>
                </c:pt>
                <c:pt idx="11">
                  <c:v>816882971.26444805</c:v>
                </c:pt>
                <c:pt idx="12">
                  <c:v>501143635.99477279</c:v>
                </c:pt>
                <c:pt idx="13">
                  <c:v>527151507.31343985</c:v>
                </c:pt>
                <c:pt idx="14">
                  <c:v>372824425.77526575</c:v>
                </c:pt>
                <c:pt idx="15">
                  <c:v>594419943.00671077</c:v>
                </c:pt>
                <c:pt idx="16">
                  <c:v>264743430.50743291</c:v>
                </c:pt>
                <c:pt idx="18">
                  <c:v>209586792.0678505</c:v>
                </c:pt>
                <c:pt idx="19">
                  <c:v>1416817384.1427143</c:v>
                </c:pt>
                <c:pt idx="20">
                  <c:v>189278386.9756752</c:v>
                </c:pt>
                <c:pt idx="21">
                  <c:v>377636300.78429335</c:v>
                </c:pt>
                <c:pt idx="22">
                  <c:v>120637270.69245753</c:v>
                </c:pt>
                <c:pt idx="23">
                  <c:v>6088302153.3269854</c:v>
                </c:pt>
                <c:pt idx="24">
                  <c:v>177064208.15653753</c:v>
                </c:pt>
                <c:pt idx="25">
                  <c:v>2120344235.6394832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5-4D78-BAA2-D10441D9A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19050</xdr:rowOff>
    </xdr:from>
    <xdr:to>
      <xdr:col>7</xdr:col>
      <xdr:colOff>781050</xdr:colOff>
      <xdr:row>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5A908-7160-4AD1-B2FB-56D9D0C84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MAY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an-June%202022%20Market%20Data%2031st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KAINJI (Mainstream)</v>
          </cell>
          <cell r="C4">
            <v>1020906849.05</v>
          </cell>
          <cell r="F4">
            <v>490536372.13271075</v>
          </cell>
        </row>
        <row r="5">
          <cell r="B5" t="str">
            <v>JEBBA (Mainstream)</v>
          </cell>
          <cell r="C5">
            <v>2819197279.1799998</v>
          </cell>
          <cell r="F5">
            <v>1354598420.9452944</v>
          </cell>
        </row>
        <row r="6">
          <cell r="B6" t="str">
            <v>SHIRORO (North South Power)</v>
          </cell>
          <cell r="C6">
            <v>1578006169.4077775</v>
          </cell>
          <cell r="F6">
            <v>758217483.07853317</v>
          </cell>
        </row>
        <row r="7">
          <cell r="B7" t="str">
            <v>EGBIN</v>
          </cell>
          <cell r="C7">
            <v>9177975802.3299999</v>
          </cell>
          <cell r="F7">
            <v>4409933146.9724197</v>
          </cell>
        </row>
        <row r="8">
          <cell r="B8" t="str">
            <v>UGHELLI TRANSCORP (DELTA)</v>
          </cell>
          <cell r="C8">
            <v>5764627911.7171183</v>
          </cell>
          <cell r="F8">
            <v>2769850809.7384572</v>
          </cell>
        </row>
        <row r="9">
          <cell r="B9" t="str">
            <v>SAPELE (POWER) STEAM</v>
          </cell>
          <cell r="C9">
            <v>239024537.24874997</v>
          </cell>
          <cell r="F9">
            <v>114849096.62601288</v>
          </cell>
        </row>
        <row r="10">
          <cell r="B10" t="str">
            <v xml:space="preserve">GEREGU </v>
          </cell>
          <cell r="C10">
            <v>3987245072.6025848</v>
          </cell>
          <cell r="F10">
            <v>1915834666.5403819</v>
          </cell>
        </row>
        <row r="11">
          <cell r="B11" t="str">
            <v>AFAM IV-V</v>
          </cell>
          <cell r="C11">
            <v>585238208.01999998</v>
          </cell>
          <cell r="F11">
            <v>281201588.23767418</v>
          </cell>
        </row>
        <row r="12">
          <cell r="B12" t="str">
            <v xml:space="preserve">OLORUNSOGO </v>
          </cell>
          <cell r="C12">
            <v>3777973982.9300003</v>
          </cell>
          <cell r="F12">
            <v>1815281828.4280958</v>
          </cell>
        </row>
        <row r="13">
          <cell r="B13" t="str">
            <v>OMOTOSHO ELECTRIC</v>
          </cell>
          <cell r="C13">
            <v>3598404542.3200002</v>
          </cell>
          <cell r="F13">
            <v>1729000360.1191142</v>
          </cell>
        </row>
        <row r="14">
          <cell r="B14" t="str">
            <v>ALAOJI NIPP</v>
          </cell>
          <cell r="C14">
            <v>1404712541.5900002</v>
          </cell>
          <cell r="F14">
            <v>674951485.22324252</v>
          </cell>
        </row>
        <row r="15">
          <cell r="B15" t="str">
            <v>GEREGU (POWER) NIPP</v>
          </cell>
          <cell r="C15">
            <v>1700101088.55</v>
          </cell>
          <cell r="F15">
            <v>816882971.26444805</v>
          </cell>
        </row>
        <row r="16">
          <cell r="B16" t="str">
            <v>ODUKPANI (CALABAR) NIPP</v>
          </cell>
          <cell r="C16">
            <v>1042982741.77</v>
          </cell>
          <cell r="F16">
            <v>501143635.99477279</v>
          </cell>
        </row>
        <row r="17">
          <cell r="B17" t="str">
            <v>OLORUNSOGO (POWER)  NIPP^</v>
          </cell>
          <cell r="C17">
            <v>1097110458.8299999</v>
          </cell>
          <cell r="F17">
            <v>527151507.31343985</v>
          </cell>
        </row>
        <row r="18">
          <cell r="B18" t="str">
            <v>OMOTOSHO GEN CO. NIPP</v>
          </cell>
          <cell r="C18">
            <v>775924134.05000007</v>
          </cell>
          <cell r="F18">
            <v>372824425.77526575</v>
          </cell>
        </row>
        <row r="19">
          <cell r="B19" t="str">
            <v>SAPELE (OGORODE) NIPP</v>
          </cell>
          <cell r="C19">
            <v>1237109877.0700002</v>
          </cell>
          <cell r="F19">
            <v>594419943.00671077</v>
          </cell>
        </row>
        <row r="20">
          <cell r="B20" t="str">
            <v>IHOVOR NIPP</v>
          </cell>
          <cell r="C20">
            <v>550985404.54999995</v>
          </cell>
          <cell r="F20">
            <v>264743430.50743291</v>
          </cell>
        </row>
        <row r="21">
          <cell r="B21" t="str">
            <v>GBARAIN NIPP</v>
          </cell>
          <cell r="C21">
            <v>0</v>
          </cell>
        </row>
        <row r="22">
          <cell r="B22" t="str">
            <v>IBOM</v>
          </cell>
          <cell r="C22">
            <v>436193121.75</v>
          </cell>
          <cell r="F22">
            <v>209586792.0678505</v>
          </cell>
        </row>
        <row r="23">
          <cell r="B23" t="str">
            <v>RIVERS IPP</v>
          </cell>
          <cell r="C23">
            <v>2948687708.9984255</v>
          </cell>
          <cell r="F23">
            <v>1416817384.1427143</v>
          </cell>
        </row>
        <row r="24">
          <cell r="B24" t="str">
            <v>TRANS AMADI (FIPL)</v>
          </cell>
          <cell r="C24">
            <v>393927163.44451773</v>
          </cell>
          <cell r="F24">
            <v>189278386.9756752</v>
          </cell>
        </row>
        <row r="25">
          <cell r="B25" t="str">
            <v>OMOKU (FIPL)</v>
          </cell>
          <cell r="C25">
            <v>785938633.34621072</v>
          </cell>
          <cell r="F25">
            <v>377636300.78429335</v>
          </cell>
        </row>
        <row r="26">
          <cell r="B26" t="str">
            <v>MABON (DADIN KOWA HYDRO)</v>
          </cell>
          <cell r="C26">
            <v>251070915.22116309</v>
          </cell>
          <cell r="F26">
            <v>120637270.69245753</v>
          </cell>
        </row>
        <row r="27">
          <cell r="B27" t="str">
            <v>*AZURA POWER (NAIRA)</v>
          </cell>
          <cell r="C27">
            <v>12671006107.852497</v>
          </cell>
          <cell r="F27">
            <v>6088302153.3269854</v>
          </cell>
        </row>
        <row r="28">
          <cell r="B28" t="str">
            <v>SHELL (AFAM VI)</v>
          </cell>
          <cell r="C28">
            <v>368506950.95799994</v>
          </cell>
          <cell r="F28">
            <v>177064208.15653753</v>
          </cell>
        </row>
        <row r="29">
          <cell r="B29" t="str">
            <v>AGIP (OKPAI)</v>
          </cell>
          <cell r="C29">
            <v>4412871451.5024786</v>
          </cell>
          <cell r="F29">
            <v>2120344235.6394832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RO_REVISED MRO"/>
      <sheetName val="Input_DisCo Invoice"/>
      <sheetName val="Input_DisCo Market Payments"/>
      <sheetName val="DisCo MR Requirement "/>
      <sheetName val="DisCo RevisedMR Requirement"/>
      <sheetName val="DisCo Total Market Payment"/>
      <sheetName val="DisCo Performance"/>
      <sheetName val="DisCo Shortfall_Monthly"/>
      <sheetName val="DisCo Shortfall_Cummulative"/>
      <sheetName val="Memo Summary Generator"/>
      <sheetName val="Reference"/>
      <sheetName val="Payment Checks"/>
      <sheetName val="Sheet1"/>
      <sheetName val="Sheet2"/>
    </sheetNames>
    <sheetDataSet>
      <sheetData sheetId="0" refreshError="1"/>
      <sheetData sheetId="1">
        <row r="3">
          <cell r="C3">
            <v>43466</v>
          </cell>
        </row>
      </sheetData>
      <sheetData sheetId="2" refreshError="1"/>
      <sheetData sheetId="3" refreshError="1"/>
      <sheetData sheetId="4" refreshError="1"/>
      <sheetData sheetId="5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C364-161B-4B20-A54B-0D32DC2B2442}">
  <sheetPr>
    <tabColor theme="9"/>
  </sheetPr>
  <dimension ref="B3:H63"/>
  <sheetViews>
    <sheetView showGridLines="0" tabSelected="1" view="pageBreakPreview" zoomScale="60" zoomScaleNormal="100" workbookViewId="0">
      <selection activeCell="L7" sqref="L7"/>
    </sheetView>
  </sheetViews>
  <sheetFormatPr defaultRowHeight="15" x14ac:dyDescent="0.25"/>
  <cols>
    <col min="1" max="1" width="5" customWidth="1"/>
    <col min="2" max="2" width="4.28515625" bestFit="1" customWidth="1"/>
    <col min="3" max="3" width="29" bestFit="1" customWidth="1"/>
    <col min="4" max="4" width="19.7109375" bestFit="1" customWidth="1"/>
    <col min="5" max="5" width="22" bestFit="1" customWidth="1"/>
    <col min="6" max="6" width="25.5703125" customWidth="1"/>
    <col min="7" max="7" width="20.140625" bestFit="1" customWidth="1"/>
    <col min="8" max="8" width="12.140625" style="2" customWidth="1"/>
    <col min="9" max="9" width="5" customWidth="1"/>
  </cols>
  <sheetData>
    <row r="3" spans="2:8" x14ac:dyDescent="0.25">
      <c r="B3" s="6" t="s">
        <v>0</v>
      </c>
      <c r="C3" s="6"/>
      <c r="D3" s="6"/>
      <c r="E3" s="6"/>
      <c r="F3" s="6"/>
      <c r="G3" s="6"/>
      <c r="H3" s="6"/>
    </row>
    <row r="4" spans="2:8" s="1" customFormat="1" ht="69" customHeight="1" x14ac:dyDescent="0.25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2:8" x14ac:dyDescent="0.25">
      <c r="B5" s="12">
        <v>1</v>
      </c>
      <c r="C5" s="13" t="s">
        <v>8</v>
      </c>
      <c r="D5" s="14">
        <v>1020906849.05</v>
      </c>
      <c r="E5" s="14">
        <v>490536372.13271075</v>
      </c>
      <c r="F5" s="14"/>
      <c r="G5" s="14">
        <f>F5+E5</f>
        <v>490536372.13271075</v>
      </c>
      <c r="H5" s="15">
        <f t="shared" ref="H5:H31" si="0">IFERROR(G5/D5,"")</f>
        <v>0.4804908230258001</v>
      </c>
    </row>
    <row r="6" spans="2:8" x14ac:dyDescent="0.25">
      <c r="B6" s="12">
        <v>2</v>
      </c>
      <c r="C6" s="13" t="s">
        <v>9</v>
      </c>
      <c r="D6" s="14">
        <v>2819197279.1799998</v>
      </c>
      <c r="E6" s="14">
        <v>1354598420.9452944</v>
      </c>
      <c r="F6" s="14"/>
      <c r="G6" s="14">
        <f t="shared" ref="G6:G30" si="1">F6+E6</f>
        <v>1354598420.9452944</v>
      </c>
      <c r="H6" s="15">
        <f t="shared" si="0"/>
        <v>0.4804908230258001</v>
      </c>
    </row>
    <row r="7" spans="2:8" x14ac:dyDescent="0.25">
      <c r="B7" s="12">
        <v>3</v>
      </c>
      <c r="C7" s="13" t="s">
        <v>10</v>
      </c>
      <c r="D7" s="14">
        <v>1578006169.4077775</v>
      </c>
      <c r="E7" s="14">
        <v>758217483.07853317</v>
      </c>
      <c r="F7" s="14"/>
      <c r="G7" s="14">
        <f t="shared" si="1"/>
        <v>758217483.07853317</v>
      </c>
      <c r="H7" s="15">
        <f t="shared" si="0"/>
        <v>0.4804908230258001</v>
      </c>
    </row>
    <row r="8" spans="2:8" x14ac:dyDescent="0.25">
      <c r="B8" s="12">
        <v>4</v>
      </c>
      <c r="C8" s="13" t="s">
        <v>11</v>
      </c>
      <c r="D8" s="14">
        <v>9177975802.3299999</v>
      </c>
      <c r="E8" s="14">
        <v>4409933146.9724197</v>
      </c>
      <c r="F8" s="14"/>
      <c r="G8" s="14">
        <f t="shared" si="1"/>
        <v>4409933146.9724197</v>
      </c>
      <c r="H8" s="15">
        <f t="shared" si="0"/>
        <v>0.4804908230258001</v>
      </c>
    </row>
    <row r="9" spans="2:8" x14ac:dyDescent="0.25">
      <c r="B9" s="12">
        <v>5</v>
      </c>
      <c r="C9" s="13" t="s">
        <v>12</v>
      </c>
      <c r="D9" s="14">
        <v>5764627911.7171183</v>
      </c>
      <c r="E9" s="14">
        <v>2769850809.7384572</v>
      </c>
      <c r="F9" s="14"/>
      <c r="G9" s="14">
        <f t="shared" si="1"/>
        <v>2769850809.7384572</v>
      </c>
      <c r="H9" s="15">
        <f t="shared" si="0"/>
        <v>0.48049082302580004</v>
      </c>
    </row>
    <row r="10" spans="2:8" x14ac:dyDescent="0.25">
      <c r="B10" s="12">
        <v>6</v>
      </c>
      <c r="C10" s="13" t="s">
        <v>13</v>
      </c>
      <c r="D10" s="14">
        <v>239024537.24874997</v>
      </c>
      <c r="E10" s="14">
        <v>114849096.62601288</v>
      </c>
      <c r="F10" s="14"/>
      <c r="G10" s="14">
        <f t="shared" si="1"/>
        <v>114849096.62601288</v>
      </c>
      <c r="H10" s="15">
        <f t="shared" si="0"/>
        <v>0.48049082302580004</v>
      </c>
    </row>
    <row r="11" spans="2:8" x14ac:dyDescent="0.25">
      <c r="B11" s="12">
        <v>7</v>
      </c>
      <c r="C11" s="13" t="s">
        <v>14</v>
      </c>
      <c r="D11" s="14">
        <v>3987245072.6025848</v>
      </c>
      <c r="E11" s="14">
        <v>1915834666.5403819</v>
      </c>
      <c r="F11" s="14"/>
      <c r="G11" s="14">
        <f t="shared" si="1"/>
        <v>1915834666.5403819</v>
      </c>
      <c r="H11" s="15">
        <f t="shared" si="0"/>
        <v>0.48049082302580004</v>
      </c>
    </row>
    <row r="12" spans="2:8" x14ac:dyDescent="0.25">
      <c r="B12" s="12">
        <v>8</v>
      </c>
      <c r="C12" s="13" t="s">
        <v>15</v>
      </c>
      <c r="D12" s="14">
        <v>585238208.01999998</v>
      </c>
      <c r="E12" s="14">
        <v>281201588.23767418</v>
      </c>
      <c r="F12" s="14"/>
      <c r="G12" s="14">
        <f t="shared" si="1"/>
        <v>281201588.23767418</v>
      </c>
      <c r="H12" s="15">
        <f t="shared" si="0"/>
        <v>0.48049082302580004</v>
      </c>
    </row>
    <row r="13" spans="2:8" x14ac:dyDescent="0.25">
      <c r="B13" s="12">
        <v>9</v>
      </c>
      <c r="C13" s="13" t="s">
        <v>16</v>
      </c>
      <c r="D13" s="14">
        <v>3777973982.9300003</v>
      </c>
      <c r="E13" s="14">
        <v>1815281828.4280958</v>
      </c>
      <c r="F13" s="14"/>
      <c r="G13" s="14">
        <f t="shared" si="1"/>
        <v>1815281828.4280958</v>
      </c>
      <c r="H13" s="15">
        <f t="shared" si="0"/>
        <v>0.4804908230258001</v>
      </c>
    </row>
    <row r="14" spans="2:8" x14ac:dyDescent="0.25">
      <c r="B14" s="12">
        <v>10</v>
      </c>
      <c r="C14" s="13" t="s">
        <v>17</v>
      </c>
      <c r="D14" s="14">
        <v>3598404542.3200002</v>
      </c>
      <c r="E14" s="14">
        <v>1729000360.1191142</v>
      </c>
      <c r="F14" s="14"/>
      <c r="G14" s="14">
        <f t="shared" si="1"/>
        <v>1729000360.1191142</v>
      </c>
      <c r="H14" s="15">
        <f t="shared" si="0"/>
        <v>0.48049082302580004</v>
      </c>
    </row>
    <row r="15" spans="2:8" x14ac:dyDescent="0.25">
      <c r="B15" s="12">
        <v>11</v>
      </c>
      <c r="C15" s="13" t="s">
        <v>18</v>
      </c>
      <c r="D15" s="14">
        <v>1404712541.5900002</v>
      </c>
      <c r="E15" s="14">
        <v>674951485.22324252</v>
      </c>
      <c r="F15" s="14"/>
      <c r="G15" s="14">
        <f t="shared" si="1"/>
        <v>674951485.22324252</v>
      </c>
      <c r="H15" s="15">
        <f t="shared" si="0"/>
        <v>0.48049082302580004</v>
      </c>
    </row>
    <row r="16" spans="2:8" x14ac:dyDescent="0.25">
      <c r="B16" s="12">
        <v>12</v>
      </c>
      <c r="C16" s="13" t="s">
        <v>19</v>
      </c>
      <c r="D16" s="14">
        <v>1700101088.55</v>
      </c>
      <c r="E16" s="14">
        <v>816882971.26444805</v>
      </c>
      <c r="F16" s="14"/>
      <c r="G16" s="14">
        <f t="shared" si="1"/>
        <v>816882971.26444805</v>
      </c>
      <c r="H16" s="15">
        <f t="shared" si="0"/>
        <v>0.48049082302580004</v>
      </c>
    </row>
    <row r="17" spans="2:8" x14ac:dyDescent="0.25">
      <c r="B17" s="12">
        <v>13</v>
      </c>
      <c r="C17" s="13" t="s">
        <v>20</v>
      </c>
      <c r="D17" s="14">
        <v>1042982741.77</v>
      </c>
      <c r="E17" s="14">
        <v>501143635.99477279</v>
      </c>
      <c r="F17" s="14"/>
      <c r="G17" s="14">
        <f t="shared" si="1"/>
        <v>501143635.99477279</v>
      </c>
      <c r="H17" s="15">
        <f t="shared" si="0"/>
        <v>0.48049082302580004</v>
      </c>
    </row>
    <row r="18" spans="2:8" x14ac:dyDescent="0.25">
      <c r="B18" s="12">
        <v>14</v>
      </c>
      <c r="C18" s="13" t="s">
        <v>21</v>
      </c>
      <c r="D18" s="14">
        <v>1097110458.8299999</v>
      </c>
      <c r="E18" s="14">
        <v>527151507.31343985</v>
      </c>
      <c r="F18" s="14"/>
      <c r="G18" s="14">
        <f t="shared" si="1"/>
        <v>527151507.31343985</v>
      </c>
      <c r="H18" s="15">
        <f t="shared" si="0"/>
        <v>0.4804908230258001</v>
      </c>
    </row>
    <row r="19" spans="2:8" x14ac:dyDescent="0.25">
      <c r="B19" s="12">
        <v>15</v>
      </c>
      <c r="C19" s="13" t="s">
        <v>22</v>
      </c>
      <c r="D19" s="14">
        <v>775924134.05000007</v>
      </c>
      <c r="E19" s="14">
        <v>372824425.77526575</v>
      </c>
      <c r="F19" s="14"/>
      <c r="G19" s="14">
        <f t="shared" si="1"/>
        <v>372824425.77526575</v>
      </c>
      <c r="H19" s="15">
        <f t="shared" si="0"/>
        <v>0.4804908230258001</v>
      </c>
    </row>
    <row r="20" spans="2:8" x14ac:dyDescent="0.25">
      <c r="B20" s="12">
        <v>16</v>
      </c>
      <c r="C20" s="13" t="s">
        <v>23</v>
      </c>
      <c r="D20" s="14">
        <v>1237109877.0700002</v>
      </c>
      <c r="E20" s="14">
        <v>594419943.00671077</v>
      </c>
      <c r="F20" s="14"/>
      <c r="G20" s="14">
        <f t="shared" si="1"/>
        <v>594419943.00671077</v>
      </c>
      <c r="H20" s="15">
        <f t="shared" si="0"/>
        <v>0.4804908230258001</v>
      </c>
    </row>
    <row r="21" spans="2:8" x14ac:dyDescent="0.25">
      <c r="B21" s="12">
        <v>17</v>
      </c>
      <c r="C21" s="13" t="s">
        <v>24</v>
      </c>
      <c r="D21" s="14">
        <v>550985404.54999995</v>
      </c>
      <c r="E21" s="14">
        <v>264743430.50743291</v>
      </c>
      <c r="F21" s="14"/>
      <c r="G21" s="14">
        <f t="shared" si="1"/>
        <v>264743430.50743291</v>
      </c>
      <c r="H21" s="15">
        <f t="shared" si="0"/>
        <v>0.4804908230258001</v>
      </c>
    </row>
    <row r="22" spans="2:8" x14ac:dyDescent="0.25">
      <c r="B22" s="12">
        <v>18</v>
      </c>
      <c r="C22" s="13" t="s">
        <v>25</v>
      </c>
      <c r="D22" s="14">
        <v>0</v>
      </c>
      <c r="E22" s="14">
        <v>0</v>
      </c>
      <c r="F22" s="14"/>
      <c r="G22" s="14"/>
      <c r="H22" s="15" t="str">
        <f t="shared" si="0"/>
        <v/>
      </c>
    </row>
    <row r="23" spans="2:8" x14ac:dyDescent="0.25">
      <c r="B23" s="12">
        <v>19</v>
      </c>
      <c r="C23" s="13" t="s">
        <v>26</v>
      </c>
      <c r="D23" s="14">
        <v>436193121.75</v>
      </c>
      <c r="E23" s="14">
        <v>209586792.0678505</v>
      </c>
      <c r="F23" s="14"/>
      <c r="G23" s="14">
        <f t="shared" si="1"/>
        <v>209586792.0678505</v>
      </c>
      <c r="H23" s="15">
        <f t="shared" si="0"/>
        <v>0.48049082302580004</v>
      </c>
    </row>
    <row r="24" spans="2:8" x14ac:dyDescent="0.25">
      <c r="B24" s="12">
        <v>20</v>
      </c>
      <c r="C24" s="13" t="s">
        <v>27</v>
      </c>
      <c r="D24" s="14">
        <v>2948687708.9984255</v>
      </c>
      <c r="E24" s="14">
        <v>1416817384.1427143</v>
      </c>
      <c r="F24" s="14"/>
      <c r="G24" s="14">
        <f t="shared" si="1"/>
        <v>1416817384.1427143</v>
      </c>
      <c r="H24" s="15">
        <f t="shared" si="0"/>
        <v>0.48049082302580004</v>
      </c>
    </row>
    <row r="25" spans="2:8" x14ac:dyDescent="0.25">
      <c r="B25" s="12">
        <v>21</v>
      </c>
      <c r="C25" s="13" t="s">
        <v>28</v>
      </c>
      <c r="D25" s="14">
        <v>393927163.44451773</v>
      </c>
      <c r="E25" s="14">
        <v>189278386.9756752</v>
      </c>
      <c r="F25" s="14"/>
      <c r="G25" s="14">
        <f t="shared" si="1"/>
        <v>189278386.9756752</v>
      </c>
      <c r="H25" s="15">
        <f t="shared" si="0"/>
        <v>0.4804908230258001</v>
      </c>
    </row>
    <row r="26" spans="2:8" x14ac:dyDescent="0.25">
      <c r="B26" s="12">
        <v>22</v>
      </c>
      <c r="C26" s="13" t="s">
        <v>29</v>
      </c>
      <c r="D26" s="14">
        <v>785938633.34621072</v>
      </c>
      <c r="E26" s="14">
        <v>377636300.78429335</v>
      </c>
      <c r="F26" s="14"/>
      <c r="G26" s="14">
        <f t="shared" si="1"/>
        <v>377636300.78429335</v>
      </c>
      <c r="H26" s="15">
        <f t="shared" si="0"/>
        <v>0.48049082302580015</v>
      </c>
    </row>
    <row r="27" spans="2:8" x14ac:dyDescent="0.25">
      <c r="B27" s="12">
        <v>23</v>
      </c>
      <c r="C27" s="13" t="s">
        <v>30</v>
      </c>
      <c r="D27" s="14">
        <v>251070915.22116309</v>
      </c>
      <c r="E27" s="14">
        <v>120637270.69245753</v>
      </c>
      <c r="F27" s="14"/>
      <c r="G27" s="14">
        <f t="shared" si="1"/>
        <v>120637270.69245753</v>
      </c>
      <c r="H27" s="15">
        <f t="shared" si="0"/>
        <v>0.48049082302580004</v>
      </c>
    </row>
    <row r="28" spans="2:8" x14ac:dyDescent="0.25">
      <c r="B28" s="12">
        <v>24</v>
      </c>
      <c r="C28" s="13" t="s">
        <v>31</v>
      </c>
      <c r="D28" s="14">
        <v>12671006107.852497</v>
      </c>
      <c r="E28" s="14">
        <v>6088302153.3269854</v>
      </c>
      <c r="F28" s="14"/>
      <c r="G28" s="14">
        <f t="shared" si="1"/>
        <v>6088302153.3269854</v>
      </c>
      <c r="H28" s="15">
        <f t="shared" si="0"/>
        <v>0.48049082302580004</v>
      </c>
    </row>
    <row r="29" spans="2:8" x14ac:dyDescent="0.25">
      <c r="B29" s="12">
        <v>25</v>
      </c>
      <c r="C29" s="13" t="s">
        <v>32</v>
      </c>
      <c r="D29" s="14">
        <v>368506950.95799994</v>
      </c>
      <c r="E29" s="14">
        <v>177064208.15653753</v>
      </c>
      <c r="F29" s="14"/>
      <c r="G29" s="14">
        <f t="shared" si="1"/>
        <v>177064208.15653753</v>
      </c>
      <c r="H29" s="15">
        <f t="shared" si="0"/>
        <v>0.48049082302580004</v>
      </c>
    </row>
    <row r="30" spans="2:8" x14ac:dyDescent="0.25">
      <c r="B30" s="12">
        <v>26</v>
      </c>
      <c r="C30" s="13" t="s">
        <v>33</v>
      </c>
      <c r="D30" s="14">
        <v>4412871451.5024786</v>
      </c>
      <c r="E30" s="14">
        <v>2120344235.6394832</v>
      </c>
      <c r="F30" s="14"/>
      <c r="G30" s="14">
        <f t="shared" si="1"/>
        <v>2120344235.6394832</v>
      </c>
      <c r="H30" s="15">
        <f t="shared" si="0"/>
        <v>0.48049082302580015</v>
      </c>
    </row>
    <row r="31" spans="2:8" x14ac:dyDescent="0.25">
      <c r="B31" s="9"/>
      <c r="C31" s="9" t="s">
        <v>34</v>
      </c>
      <c r="D31" s="10">
        <f>SUM(D5:D30)</f>
        <v>62625728654.289536</v>
      </c>
      <c r="E31" s="10">
        <f t="shared" ref="E31:G31" si="2">SUM(E5:E30)</f>
        <v>30091087903.690002</v>
      </c>
      <c r="F31" s="10">
        <f t="shared" si="2"/>
        <v>0</v>
      </c>
      <c r="G31" s="10">
        <f t="shared" si="2"/>
        <v>30091087903.690002</v>
      </c>
      <c r="H31" s="11">
        <f t="shared" si="0"/>
        <v>0.48049082302579993</v>
      </c>
    </row>
    <row r="60" spans="2:8" x14ac:dyDescent="0.25">
      <c r="B60" t="s">
        <v>35</v>
      </c>
      <c r="H60"/>
    </row>
    <row r="61" spans="2:8" ht="19.5" customHeight="1" x14ac:dyDescent="0.25">
      <c r="B61" s="3" t="s">
        <v>36</v>
      </c>
      <c r="C61" s="4" t="s">
        <v>41</v>
      </c>
      <c r="D61" s="4"/>
      <c r="E61" s="4"/>
      <c r="F61" s="4"/>
      <c r="G61" s="4"/>
      <c r="H61" s="4"/>
    </row>
    <row r="62" spans="2:8" ht="23.25" customHeight="1" x14ac:dyDescent="0.25">
      <c r="B62" s="3" t="s">
        <v>37</v>
      </c>
      <c r="C62" s="4" t="s">
        <v>38</v>
      </c>
      <c r="D62" s="4"/>
      <c r="E62" s="4"/>
      <c r="F62" s="4"/>
      <c r="G62" s="4"/>
      <c r="H62" s="4"/>
    </row>
    <row r="63" spans="2:8" x14ac:dyDescent="0.25">
      <c r="B63" s="3" t="s">
        <v>39</v>
      </c>
      <c r="C63" s="5" t="s">
        <v>40</v>
      </c>
      <c r="H63"/>
    </row>
  </sheetData>
  <mergeCells count="3">
    <mergeCell ref="B3:H3"/>
    <mergeCell ref="C61:H61"/>
    <mergeCell ref="C62:H62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May 2022 Invoice</vt:lpstr>
      <vt:lpstr>'GenCo May 2022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dcterms:created xsi:type="dcterms:W3CDTF">2022-09-08T12:53:24Z</dcterms:created>
  <dcterms:modified xsi:type="dcterms:W3CDTF">2022-09-08T13:04:29Z</dcterms:modified>
</cp:coreProperties>
</file>