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Website Data\"/>
    </mc:Choice>
  </mc:AlternateContent>
  <xr:revisionPtr revIDLastSave="0" documentId="8_{1BD93927-A9B6-4FFC-B8B2-A029F2D03A07}" xr6:coauthVersionLast="47" xr6:coauthVersionMax="47" xr10:uidLastSave="{00000000-0000-0000-0000-000000000000}"/>
  <bookViews>
    <workbookView xWindow="-120" yWindow="-120" windowWidth="29040" windowHeight="15840" xr2:uid="{2022BA8A-B4AF-4C89-B57A-582436D7962D}"/>
  </bookViews>
  <sheets>
    <sheet name="GenCo January 2022 Invoices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'GenCo January 2022 Invoices'!$A$2:$I$64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3" i="1"/>
  <c r="G24" i="1"/>
  <c r="G25" i="1"/>
  <c r="G26" i="1"/>
  <c r="G27" i="1"/>
  <c r="G28" i="1"/>
  <c r="G29" i="1"/>
  <c r="G30" i="1"/>
  <c r="G31" i="1"/>
  <c r="D31" i="1"/>
  <c r="F31" i="1"/>
  <c r="E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<sst xmlns="http://schemas.openxmlformats.org/spreadsheetml/2006/main" count="44" uniqueCount="43">
  <si>
    <t>JANUARY 2022 CYCLE PAYMENTS TO GENCOS</t>
  </si>
  <si>
    <t>S/N</t>
  </si>
  <si>
    <t>GENCOS</t>
  </si>
  <si>
    <t>GENCO INVOICES (N)</t>
  </si>
  <si>
    <t>MARKET PAYMENTS (N)</t>
  </si>
  <si>
    <t>PAF PAYMENTS + BUDGETARY APPROPRIATION + PSRO (N)</t>
  </si>
  <si>
    <t>TOTAL PAYMENTS (N)</t>
  </si>
  <si>
    <t>% PAYMENT</t>
  </si>
  <si>
    <t>KAINJI (Mainstream)</t>
  </si>
  <si>
    <t>JEBBA (Mainstream)</t>
  </si>
  <si>
    <t>SHIRORO (North South Power)</t>
  </si>
  <si>
    <t>EGBIN</t>
  </si>
  <si>
    <t>UGHELLI TRANSCORP (DELTA)</t>
  </si>
  <si>
    <t>SAPELE (POWER) STEAM</t>
  </si>
  <si>
    <t xml:space="preserve">GEREGU </t>
  </si>
  <si>
    <t>AFAM IV-V</t>
  </si>
  <si>
    <t xml:space="preserve">OLORUNSOGO </t>
  </si>
  <si>
    <t>OMOTOSHO ELECTRIC</t>
  </si>
  <si>
    <t>ALAOJI NIPP</t>
  </si>
  <si>
    <t>GEREGU (POWER) NIPP</t>
  </si>
  <si>
    <t>ODUKPANI (CALABAR) NIPP</t>
  </si>
  <si>
    <t>OLORUNSOGO (POWER)  NIPP^</t>
  </si>
  <si>
    <t xml:space="preserve">                         -  </t>
  </si>
  <si>
    <t>OMOTOSHO GEN CO. NIPP</t>
  </si>
  <si>
    <t>SAPELE (OGORODE) NIPP</t>
  </si>
  <si>
    <t>IHOVOR NIPP</t>
  </si>
  <si>
    <t>GBARAIN NIPP</t>
  </si>
  <si>
    <t>IBOM</t>
  </si>
  <si>
    <t>RIVERS IPP</t>
  </si>
  <si>
    <t>TRANS AMADI (FIPL)</t>
  </si>
  <si>
    <t>OMOKU (FIPL)</t>
  </si>
  <si>
    <t>MABON (DADIN KOWA HYDRO)</t>
  </si>
  <si>
    <t>*AZURA POWER (NAIRA)</t>
  </si>
  <si>
    <t>SHELL (AFAM VI)</t>
  </si>
  <si>
    <t>AGIP (OKPAI)</t>
  </si>
  <si>
    <t>TOTAL</t>
  </si>
  <si>
    <t>NOTES:</t>
  </si>
  <si>
    <t>1.</t>
  </si>
  <si>
    <t>2.</t>
  </si>
  <si>
    <t>3.</t>
  </si>
  <si>
    <t xml:space="preserve">PAYMENT PERFORMANCE: 53.65% settlement of total GENCO Invoices received for January 2022 Cycle. </t>
  </si>
  <si>
    <t>Supplementary Payments from DisCos, if any, will be paid towards GenCo Invoice payments.</t>
  </si>
  <si>
    <t>Payment to Azura Power is topped up monthly to 100% by the Ministry of Finance using the PRG facility.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</si>
</sst>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49" fontId="0" fillId="0" borderId="0" xfId="0" applyNumberForma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3" fontId="2" fillId="3" borderId="1" xfId="1" applyFont="1" applyFill="1" applyBorder="1"/>
    <xf numFmtId="10" fontId="2" fillId="3" borderId="1" xfId="2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43" fontId="0" fillId="4" borderId="1" xfId="1" applyFont="1" applyFill="1" applyBorder="1"/>
    <xf numFmtId="10" fontId="0" fillId="4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05292773655093"/>
          <c:y val="2.8314028314028315E-2"/>
          <c:w val="0.71739694858286596"/>
          <c:h val="0.88674388674388671"/>
        </c:manualLayout>
      </c:layout>
      <c:barChart>
        <c:barDir val="bar"/>
        <c:grouping val="clustered"/>
        <c:varyColors val="0"/>
        <c:ser>
          <c:idx val="0"/>
          <c:order val="0"/>
          <c:tx>
            <c:v>GenCo Invoices (N)</c:v>
          </c:tx>
          <c:invertIfNegative val="0"/>
          <c:cat>
            <c:strRef>
              <c:f>'GenCo January 2022 Invoices'!$C$5:$C$30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January 2022 Invoices'!$D$5:$D$30</c:f>
              <c:numCache>
                <c:formatCode>_(* #,##0.00_);_(* \(#,##0.00\);_(* "-"??_);_(@_)</c:formatCode>
                <c:ptCount val="26"/>
                <c:pt idx="0">
                  <c:v>3070268176.6900001</c:v>
                </c:pt>
                <c:pt idx="1">
                  <c:v>4480096766.3400002</c:v>
                </c:pt>
                <c:pt idx="2">
                  <c:v>3358489938.6399999</c:v>
                </c:pt>
                <c:pt idx="3">
                  <c:v>10580074937.99</c:v>
                </c:pt>
                <c:pt idx="4">
                  <c:v>6945670002.5600004</c:v>
                </c:pt>
                <c:pt idx="5">
                  <c:v>945400477.62</c:v>
                </c:pt>
                <c:pt idx="6">
                  <c:v>8061269630.8599997</c:v>
                </c:pt>
                <c:pt idx="7">
                  <c:v>1205539318.8399999</c:v>
                </c:pt>
                <c:pt idx="8">
                  <c:v>2738143155.3000002</c:v>
                </c:pt>
                <c:pt idx="9">
                  <c:v>2804398274.23</c:v>
                </c:pt>
                <c:pt idx="10">
                  <c:v>952408597.03999996</c:v>
                </c:pt>
                <c:pt idx="11">
                  <c:v>1147739145.29</c:v>
                </c:pt>
                <c:pt idx="12">
                  <c:v>4195770128.6700001</c:v>
                </c:pt>
                <c:pt idx="13">
                  <c:v>0</c:v>
                </c:pt>
                <c:pt idx="14">
                  <c:v>210654067.99000001</c:v>
                </c:pt>
                <c:pt idx="15">
                  <c:v>599532710.73000002</c:v>
                </c:pt>
                <c:pt idx="16">
                  <c:v>41238549.549999997</c:v>
                </c:pt>
                <c:pt idx="17">
                  <c:v>0</c:v>
                </c:pt>
                <c:pt idx="18">
                  <c:v>226049152.81</c:v>
                </c:pt>
                <c:pt idx="19">
                  <c:v>3117616555.79</c:v>
                </c:pt>
                <c:pt idx="20">
                  <c:v>1817104383.03</c:v>
                </c:pt>
                <c:pt idx="21">
                  <c:v>1134437787.24</c:v>
                </c:pt>
                <c:pt idx="22">
                  <c:v>590217423.88999999</c:v>
                </c:pt>
                <c:pt idx="23">
                  <c:v>7651807942.8999996</c:v>
                </c:pt>
                <c:pt idx="24">
                  <c:v>2477076864.3899999</c:v>
                </c:pt>
                <c:pt idx="25">
                  <c:v>4113658078.9499998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B-435E-861B-091C3E7B97AE}"/>
            </c:ext>
          </c:extLst>
        </c:ser>
        <c:ser>
          <c:idx val="1"/>
          <c:order val="1"/>
          <c:tx>
            <c:v>Total Payment (N)</c:v>
          </c:tx>
          <c:invertIfNegative val="0"/>
          <c:cat>
            <c:strRef>
              <c:f>'GenCo January 2022 Invoices'!$C$5:$C$30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January 2022 Invoices'!$G$5:$G$30</c:f>
              <c:numCache>
                <c:formatCode>_(* #,##0.00_);_(* \(#,##0.00\);_(* "-"??_);_(@_)</c:formatCode>
                <c:ptCount val="26"/>
                <c:pt idx="0">
                  <c:v>1658623431.2938571</c:v>
                </c:pt>
                <c:pt idx="1">
                  <c:v>2420242481.5953269</c:v>
                </c:pt>
                <c:pt idx="2">
                  <c:v>1814326887.8863375</c:v>
                </c:pt>
                <c:pt idx="3">
                  <c:v>5715578961.5465059</c:v>
                </c:pt>
                <c:pt idx="4">
                  <c:v>3752196990.3932233</c:v>
                </c:pt>
                <c:pt idx="5">
                  <c:v>510725218.09069985</c:v>
                </c:pt>
                <c:pt idx="6">
                  <c:v>4354867368.6663389</c:v>
                </c:pt>
                <c:pt idx="7">
                  <c:v>651257690.37209082</c:v>
                </c:pt>
                <c:pt idx="8">
                  <c:v>1479202510.7455931</c:v>
                </c:pt>
                <c:pt idx="9">
                  <c:v>1514994919.2150517</c:v>
                </c:pt>
                <c:pt idx="10">
                  <c:v>514511151.56959516</c:v>
                </c:pt>
                <c:pt idx="11">
                  <c:v>620032821.18615675</c:v>
                </c:pt>
                <c:pt idx="12">
                  <c:v>2266643253.045567</c:v>
                </c:pt>
                <c:pt idx="14">
                  <c:v>113799757.20631038</c:v>
                </c:pt>
                <c:pt idx="15">
                  <c:v>323880177.4364686</c:v>
                </c:pt>
                <c:pt idx="16">
                  <c:v>22277931.639816135</c:v>
                </c:pt>
                <c:pt idx="18">
                  <c:v>122116505.75716068</c:v>
                </c:pt>
                <c:pt idx="19">
                  <c:v>1684202021.335366</c:v>
                </c:pt>
                <c:pt idx="20">
                  <c:v>981637998.1665144</c:v>
                </c:pt>
                <c:pt idx="21">
                  <c:v>612847147.86378801</c:v>
                </c:pt>
                <c:pt idx="22">
                  <c:v>318847863.60414237</c:v>
                </c:pt>
                <c:pt idx="23">
                  <c:v>3863154644.7296538</c:v>
                </c:pt>
                <c:pt idx="24">
                  <c:v>1338169010.6385086</c:v>
                </c:pt>
                <c:pt idx="25">
                  <c:v>2222284597.1159301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B-435E-861B-091C3E7B9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68224"/>
        <c:axId val="82505728"/>
      </c:barChart>
      <c:catAx>
        <c:axId val="7326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505728"/>
        <c:crosses val="autoZero"/>
        <c:auto val="1"/>
        <c:lblAlgn val="ctr"/>
        <c:lblOffset val="100"/>
        <c:noMultiLvlLbl val="0"/>
      </c:catAx>
      <c:valAx>
        <c:axId val="825057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7326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527002020430899"/>
          <c:y val="0.93994102088590281"/>
          <c:w val="0.30739185029928812"/>
          <c:h val="5.7054895165131389E-2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32</xdr:row>
      <xdr:rowOff>66675</xdr:rowOff>
    </xdr:from>
    <xdr:to>
      <xdr:col>7</xdr:col>
      <xdr:colOff>847725</xdr:colOff>
      <xdr:row>58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CC8728-443C-4F5D-A8A3-C81C44F05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0.45084</cdr:x>
      <cdr:y>0.01223</cdr:y>
    </cdr:from>
    <cdr:to>
      <cdr:x>0.74311</cdr:x>
      <cdr:y>0.06821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5200" y="6032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JANUARY 2022 GENCO PAYMENTS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an-June%202022%20Market%20Data%2031st%20Augus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 January 2022 Remittances"/>
      <sheetName val="DisCo February 2022 Remittances"/>
      <sheetName val="DisCo March 2022 Remittances"/>
      <sheetName val="DisCo April 2022 Remittance"/>
      <sheetName val="DisCo May 2022 Remittance"/>
      <sheetName val="DisCo June 2022 Remittance"/>
      <sheetName val="GenCo January 2022 Invoices"/>
      <sheetName val="GenCo February 2022 Invoices"/>
      <sheetName val="GenCo March 2022 Invoice"/>
      <sheetName val="GenCo April 2022 Invoice"/>
      <sheetName val="GenCo May 2022 Invoice"/>
      <sheetName val="GenCo June 2022 Invoic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KAINJI (Mainstream)</v>
          </cell>
          <cell r="C4">
            <v>3070268176.6900001</v>
          </cell>
          <cell r="F4">
            <v>1658623431.2938571</v>
          </cell>
        </row>
        <row r="5">
          <cell r="B5" t="str">
            <v>JEBBA (Mainstream)</v>
          </cell>
          <cell r="C5">
            <v>4480096766.3400002</v>
          </cell>
          <cell r="F5">
            <v>2420242481.5953269</v>
          </cell>
        </row>
        <row r="6">
          <cell r="B6" t="str">
            <v>SHIRORO (North South Power)</v>
          </cell>
          <cell r="C6">
            <v>3358489938.6399999</v>
          </cell>
          <cell r="F6">
            <v>1814326887.8863375</v>
          </cell>
        </row>
        <row r="7">
          <cell r="B7" t="str">
            <v>EGBIN</v>
          </cell>
          <cell r="C7">
            <v>10580074937.99</v>
          </cell>
          <cell r="F7">
            <v>5715578961.5465059</v>
          </cell>
        </row>
        <row r="8">
          <cell r="B8" t="str">
            <v>UGHELLI TRANSCORP (DELTA)</v>
          </cell>
          <cell r="C8">
            <v>6945670002.5600004</v>
          </cell>
          <cell r="F8">
            <v>3752196990.3932233</v>
          </cell>
        </row>
        <row r="9">
          <cell r="B9" t="str">
            <v>SAPELE (POWER) STEAM</v>
          </cell>
          <cell r="C9">
            <v>945400477.62</v>
          </cell>
          <cell r="F9">
            <v>510725218.09069985</v>
          </cell>
        </row>
        <row r="10">
          <cell r="B10" t="str">
            <v xml:space="preserve">GEREGU </v>
          </cell>
          <cell r="C10">
            <v>8061269630.8599997</v>
          </cell>
          <cell r="F10">
            <v>4354867368.6663389</v>
          </cell>
        </row>
        <row r="11">
          <cell r="B11" t="str">
            <v>AFAM IV-V</v>
          </cell>
          <cell r="C11">
            <v>1205539318.8399999</v>
          </cell>
          <cell r="F11">
            <v>651257690.37209082</v>
          </cell>
        </row>
        <row r="12">
          <cell r="B12" t="str">
            <v xml:space="preserve">OLORUNSOGO </v>
          </cell>
          <cell r="C12">
            <v>2738143155.3000002</v>
          </cell>
          <cell r="F12">
            <v>1479202510.7455931</v>
          </cell>
        </row>
        <row r="13">
          <cell r="B13" t="str">
            <v>OMOTOSHO ELECTRIC</v>
          </cell>
          <cell r="C13">
            <v>2804398274.23</v>
          </cell>
          <cell r="F13">
            <v>1514994919.2150517</v>
          </cell>
        </row>
        <row r="14">
          <cell r="B14" t="str">
            <v>ALAOJI NIPP</v>
          </cell>
          <cell r="C14">
            <v>952408597.03999996</v>
          </cell>
          <cell r="F14">
            <v>514511151.56959516</v>
          </cell>
        </row>
        <row r="15">
          <cell r="B15" t="str">
            <v>GEREGU (POWER) NIPP</v>
          </cell>
          <cell r="C15">
            <v>1147739145.29</v>
          </cell>
          <cell r="F15">
            <v>620032821.18615675</v>
          </cell>
        </row>
        <row r="16">
          <cell r="B16" t="str">
            <v>ODUKPANI (CALABAR) NIPP</v>
          </cell>
          <cell r="C16">
            <v>4195770128.6700001</v>
          </cell>
          <cell r="F16">
            <v>2266643253.045567</v>
          </cell>
        </row>
        <row r="17">
          <cell r="B17" t="str">
            <v>OLORUNSOGO (POWER)  NIPP^</v>
          </cell>
          <cell r="C17" t="str">
            <v xml:space="preserve">                         -  </v>
          </cell>
        </row>
        <row r="18">
          <cell r="B18" t="str">
            <v>OMOTOSHO GEN CO. NIPP</v>
          </cell>
          <cell r="C18">
            <v>210654067.99000001</v>
          </cell>
          <cell r="F18">
            <v>113799757.20631038</v>
          </cell>
        </row>
        <row r="19">
          <cell r="B19" t="str">
            <v>SAPELE (OGORODE) NIPP</v>
          </cell>
          <cell r="C19">
            <v>599532710.73000002</v>
          </cell>
          <cell r="F19">
            <v>323880177.4364686</v>
          </cell>
        </row>
        <row r="20">
          <cell r="B20" t="str">
            <v>IHOVOR NIPP</v>
          </cell>
          <cell r="C20">
            <v>41238549.549999997</v>
          </cell>
          <cell r="F20">
            <v>22277931.639816135</v>
          </cell>
        </row>
        <row r="21">
          <cell r="B21" t="str">
            <v>GBARAIN NIPP</v>
          </cell>
          <cell r="C21" t="str">
            <v xml:space="preserve">                         -  </v>
          </cell>
        </row>
        <row r="22">
          <cell r="B22" t="str">
            <v>IBOM</v>
          </cell>
          <cell r="C22">
            <v>226049152.81</v>
          </cell>
          <cell r="F22">
            <v>122116505.75716068</v>
          </cell>
        </row>
        <row r="23">
          <cell r="B23" t="str">
            <v>RIVERS IPP</v>
          </cell>
          <cell r="C23">
            <v>3117616555.79</v>
          </cell>
          <cell r="F23">
            <v>1684202021.335366</v>
          </cell>
        </row>
        <row r="24">
          <cell r="B24" t="str">
            <v>TRANS AMADI (FIPL)</v>
          </cell>
          <cell r="C24">
            <v>1817104383.03</v>
          </cell>
          <cell r="F24">
            <v>981637998.1665144</v>
          </cell>
        </row>
        <row r="25">
          <cell r="B25" t="str">
            <v>OMOKU (FIPL)</v>
          </cell>
          <cell r="C25">
            <v>1134437787.24</v>
          </cell>
          <cell r="F25">
            <v>612847147.86378801</v>
          </cell>
        </row>
        <row r="26">
          <cell r="B26" t="str">
            <v>MABON (DADIN KOWA HYDRO)</v>
          </cell>
          <cell r="C26">
            <v>590217423.88999999</v>
          </cell>
          <cell r="F26">
            <v>318847863.60414237</v>
          </cell>
        </row>
        <row r="27">
          <cell r="B27" t="str">
            <v>*AZURA POWER (NAIRA)</v>
          </cell>
          <cell r="C27">
            <v>7651807942.8999996</v>
          </cell>
          <cell r="F27">
            <v>3863154644.7296538</v>
          </cell>
        </row>
        <row r="28">
          <cell r="B28" t="str">
            <v>SHELL (AFAM VI)</v>
          </cell>
          <cell r="C28">
            <v>2477076864.3899999</v>
          </cell>
          <cell r="F28">
            <v>1338169010.6385086</v>
          </cell>
        </row>
        <row r="29">
          <cell r="B29" t="str">
            <v>AGIP (OKPAI)</v>
          </cell>
          <cell r="C29">
            <v>4113658078.9499998</v>
          </cell>
          <cell r="F29">
            <v>2222284597.1159301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RO_REVISED MRO"/>
      <sheetName val="Input_DisCo Invoice"/>
      <sheetName val="Input_DisCo Market Payments"/>
      <sheetName val="DisCo MR Requirement "/>
      <sheetName val="DisCo RevisedMR Requirement"/>
      <sheetName val="DisCo Total Market Payment"/>
      <sheetName val="DisCo Performance"/>
      <sheetName val="DisCo Shortfall_Monthly"/>
      <sheetName val="DisCo Shortfall_Cummulative"/>
      <sheetName val="Memo Summary Generator"/>
      <sheetName val="Reference"/>
      <sheetName val="Payment Checks"/>
      <sheetName val="Sheet1"/>
      <sheetName val="Sheet2"/>
    </sheetNames>
    <sheetDataSet>
      <sheetData sheetId="0" refreshError="1"/>
      <sheetData sheetId="1">
        <row r="3">
          <cell r="C3">
            <v>43466</v>
          </cell>
        </row>
      </sheetData>
      <sheetData sheetId="2" refreshError="1"/>
      <sheetData sheetId="3" refreshError="1"/>
      <sheetData sheetId="4" refreshError="1"/>
      <sheetData sheetId="5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5BFB-3718-4153-ADEB-BFA4524BE402}">
  <sheetPr>
    <tabColor theme="9"/>
  </sheetPr>
  <dimension ref="B3:H63"/>
  <sheetViews>
    <sheetView showGridLines="0" tabSelected="1" view="pageBreakPreview" topLeftCell="A19" zoomScale="60" zoomScaleNormal="100" workbookViewId="0">
      <selection activeCell="N8" sqref="N8"/>
    </sheetView>
  </sheetViews>
  <sheetFormatPr defaultRowHeight="15" x14ac:dyDescent="0.25"/>
  <cols>
    <col min="1" max="1" width="7" customWidth="1"/>
    <col min="2" max="2" width="5.140625" bestFit="1" customWidth="1"/>
    <col min="3" max="3" width="33.5703125" bestFit="1" customWidth="1"/>
    <col min="4" max="4" width="23" bestFit="1" customWidth="1"/>
    <col min="5" max="5" width="23.42578125" customWidth="1"/>
    <col min="6" max="6" width="21.28515625" customWidth="1"/>
    <col min="7" max="7" width="23.42578125" bestFit="1" customWidth="1"/>
    <col min="8" max="8" width="13.140625" style="2" bestFit="1" customWidth="1"/>
    <col min="9" max="9" width="6.140625" customWidth="1"/>
  </cols>
  <sheetData>
    <row r="3" spans="2:8" x14ac:dyDescent="0.25">
      <c r="B3" s="6" t="s">
        <v>0</v>
      </c>
      <c r="C3" s="6"/>
      <c r="D3" s="6"/>
      <c r="E3" s="6"/>
      <c r="F3" s="6"/>
      <c r="G3" s="6"/>
      <c r="H3" s="6"/>
    </row>
    <row r="4" spans="2:8" s="1" customFormat="1" ht="58.5" customHeight="1" x14ac:dyDescent="0.25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2:8" x14ac:dyDescent="0.25">
      <c r="B5" s="12">
        <v>1</v>
      </c>
      <c r="C5" s="13" t="s">
        <v>8</v>
      </c>
      <c r="D5" s="14">
        <v>3070268176.6900001</v>
      </c>
      <c r="E5" s="14">
        <v>1658623431.2938571</v>
      </c>
      <c r="F5" s="14"/>
      <c r="G5" s="14">
        <f>F5+E5</f>
        <v>1658623431.2938571</v>
      </c>
      <c r="H5" s="15">
        <f t="shared" ref="H5:H31" si="0">IFERROR(G5/D5,"")</f>
        <v>0.54022102821063289</v>
      </c>
    </row>
    <row r="6" spans="2:8" x14ac:dyDescent="0.25">
      <c r="B6" s="12">
        <v>2</v>
      </c>
      <c r="C6" s="13" t="s">
        <v>9</v>
      </c>
      <c r="D6" s="14">
        <v>4480096766.3400002</v>
      </c>
      <c r="E6" s="14">
        <v>2420242481.5953269</v>
      </c>
      <c r="F6" s="14"/>
      <c r="G6" s="14">
        <f t="shared" ref="G6:G30" si="1">F6+E6</f>
        <v>2420242481.5953269</v>
      </c>
      <c r="H6" s="15">
        <f t="shared" si="0"/>
        <v>0.540221028210633</v>
      </c>
    </row>
    <row r="7" spans="2:8" x14ac:dyDescent="0.25">
      <c r="B7" s="12">
        <v>3</v>
      </c>
      <c r="C7" s="13" t="s">
        <v>10</v>
      </c>
      <c r="D7" s="14">
        <v>3358489938.6399999</v>
      </c>
      <c r="E7" s="14">
        <v>1814326887.8863375</v>
      </c>
      <c r="F7" s="14"/>
      <c r="G7" s="14">
        <f t="shared" si="1"/>
        <v>1814326887.8863375</v>
      </c>
      <c r="H7" s="15">
        <f t="shared" si="0"/>
        <v>0.5402210282103862</v>
      </c>
    </row>
    <row r="8" spans="2:8" x14ac:dyDescent="0.25">
      <c r="B8" s="12">
        <v>4</v>
      </c>
      <c r="C8" s="13" t="s">
        <v>11</v>
      </c>
      <c r="D8" s="14">
        <v>10580074937.99</v>
      </c>
      <c r="E8" s="14">
        <v>5715578961.5465059</v>
      </c>
      <c r="F8" s="14"/>
      <c r="G8" s="14">
        <f t="shared" si="1"/>
        <v>5715578961.5465059</v>
      </c>
      <c r="H8" s="15">
        <f t="shared" si="0"/>
        <v>0.54022102821063289</v>
      </c>
    </row>
    <row r="9" spans="2:8" x14ac:dyDescent="0.25">
      <c r="B9" s="12">
        <v>5</v>
      </c>
      <c r="C9" s="13" t="s">
        <v>12</v>
      </c>
      <c r="D9" s="14">
        <v>6945670002.5600004</v>
      </c>
      <c r="E9" s="14">
        <v>3752196990.3932233</v>
      </c>
      <c r="F9" s="14"/>
      <c r="G9" s="14">
        <f t="shared" si="1"/>
        <v>3752196990.3932233</v>
      </c>
      <c r="H9" s="15">
        <f t="shared" si="0"/>
        <v>0.54022102821041851</v>
      </c>
    </row>
    <row r="10" spans="2:8" x14ac:dyDescent="0.25">
      <c r="B10" s="12">
        <v>6</v>
      </c>
      <c r="C10" s="13" t="s">
        <v>13</v>
      </c>
      <c r="D10" s="14">
        <v>945400477.62</v>
      </c>
      <c r="E10" s="14">
        <v>510725218.09069985</v>
      </c>
      <c r="F10" s="14"/>
      <c r="G10" s="14">
        <f t="shared" si="1"/>
        <v>510725218.09069985</v>
      </c>
      <c r="H10" s="15">
        <f t="shared" si="0"/>
        <v>0.54022102821063289</v>
      </c>
    </row>
    <row r="11" spans="2:8" x14ac:dyDescent="0.25">
      <c r="B11" s="12">
        <v>7</v>
      </c>
      <c r="C11" s="13" t="s">
        <v>14</v>
      </c>
      <c r="D11" s="14">
        <v>8061269630.8599997</v>
      </c>
      <c r="E11" s="14">
        <v>4354867368.6663389</v>
      </c>
      <c r="F11" s="14"/>
      <c r="G11" s="14">
        <f t="shared" si="1"/>
        <v>4354867368.6663389</v>
      </c>
      <c r="H11" s="15">
        <f t="shared" si="0"/>
        <v>0.540221028210633</v>
      </c>
    </row>
    <row r="12" spans="2:8" x14ac:dyDescent="0.25">
      <c r="B12" s="12">
        <v>8</v>
      </c>
      <c r="C12" s="13" t="s">
        <v>15</v>
      </c>
      <c r="D12" s="14">
        <v>1205539318.8399999</v>
      </c>
      <c r="E12" s="14">
        <v>651257690.37209082</v>
      </c>
      <c r="F12" s="14"/>
      <c r="G12" s="14">
        <f t="shared" si="1"/>
        <v>651257690.37209082</v>
      </c>
      <c r="H12" s="15">
        <f t="shared" si="0"/>
        <v>0.54022102821063289</v>
      </c>
    </row>
    <row r="13" spans="2:8" x14ac:dyDescent="0.25">
      <c r="B13" s="12">
        <v>9</v>
      </c>
      <c r="C13" s="13" t="s">
        <v>16</v>
      </c>
      <c r="D13" s="14">
        <v>2738143155.3000002</v>
      </c>
      <c r="E13" s="14">
        <v>1479202510.7455931</v>
      </c>
      <c r="F13" s="14"/>
      <c r="G13" s="14">
        <f t="shared" si="1"/>
        <v>1479202510.7455931</v>
      </c>
      <c r="H13" s="15">
        <f t="shared" si="0"/>
        <v>0.54022102821118811</v>
      </c>
    </row>
    <row r="14" spans="2:8" x14ac:dyDescent="0.25">
      <c r="B14" s="12">
        <v>10</v>
      </c>
      <c r="C14" s="13" t="s">
        <v>17</v>
      </c>
      <c r="D14" s="14">
        <v>2804398274.23</v>
      </c>
      <c r="E14" s="14">
        <v>1514994919.2150517</v>
      </c>
      <c r="F14" s="14"/>
      <c r="G14" s="14">
        <f t="shared" si="1"/>
        <v>1514994919.2150517</v>
      </c>
      <c r="H14" s="15">
        <f t="shared" si="0"/>
        <v>0.54022102821006113</v>
      </c>
    </row>
    <row r="15" spans="2:8" x14ac:dyDescent="0.25">
      <c r="B15" s="12">
        <v>11</v>
      </c>
      <c r="C15" s="13" t="s">
        <v>18</v>
      </c>
      <c r="D15" s="14">
        <v>952408597.03999996</v>
      </c>
      <c r="E15" s="14">
        <v>514511151.56959516</v>
      </c>
      <c r="F15" s="14"/>
      <c r="G15" s="14">
        <f t="shared" si="1"/>
        <v>514511151.56959516</v>
      </c>
      <c r="H15" s="15">
        <f t="shared" si="0"/>
        <v>0.54022102821063289</v>
      </c>
    </row>
    <row r="16" spans="2:8" x14ac:dyDescent="0.25">
      <c r="B16" s="12">
        <v>12</v>
      </c>
      <c r="C16" s="13" t="s">
        <v>19</v>
      </c>
      <c r="D16" s="14">
        <v>1147739145.29</v>
      </c>
      <c r="E16" s="14">
        <v>620032821.18615675</v>
      </c>
      <c r="F16" s="14"/>
      <c r="G16" s="14">
        <f t="shared" si="1"/>
        <v>620032821.18615675</v>
      </c>
      <c r="H16" s="15">
        <f t="shared" si="0"/>
        <v>0.54022102821063289</v>
      </c>
    </row>
    <row r="17" spans="2:8" x14ac:dyDescent="0.25">
      <c r="B17" s="12">
        <v>13</v>
      </c>
      <c r="C17" s="13" t="s">
        <v>20</v>
      </c>
      <c r="D17" s="14">
        <v>4195770128.6700001</v>
      </c>
      <c r="E17" s="14">
        <v>2266643253.045567</v>
      </c>
      <c r="F17" s="14"/>
      <c r="G17" s="14">
        <f t="shared" si="1"/>
        <v>2266643253.045567</v>
      </c>
      <c r="H17" s="15">
        <f t="shared" si="0"/>
        <v>0.54022102821063289</v>
      </c>
    </row>
    <row r="18" spans="2:8" x14ac:dyDescent="0.25">
      <c r="B18" s="12">
        <v>14</v>
      </c>
      <c r="C18" s="13" t="s">
        <v>21</v>
      </c>
      <c r="D18" s="14" t="s">
        <v>22</v>
      </c>
      <c r="E18" s="14">
        <v>0</v>
      </c>
      <c r="F18" s="14"/>
      <c r="G18" s="14"/>
      <c r="H18" s="15" t="str">
        <f t="shared" si="0"/>
        <v/>
      </c>
    </row>
    <row r="19" spans="2:8" x14ac:dyDescent="0.25">
      <c r="B19" s="12">
        <v>15</v>
      </c>
      <c r="C19" s="13" t="s">
        <v>23</v>
      </c>
      <c r="D19" s="14">
        <v>210654067.99000001</v>
      </c>
      <c r="E19" s="14">
        <v>113799757.20631038</v>
      </c>
      <c r="F19" s="14"/>
      <c r="G19" s="14">
        <f t="shared" si="1"/>
        <v>113799757.20631038</v>
      </c>
      <c r="H19" s="15">
        <f t="shared" si="0"/>
        <v>0.54022102821063289</v>
      </c>
    </row>
    <row r="20" spans="2:8" x14ac:dyDescent="0.25">
      <c r="B20" s="12">
        <v>16</v>
      </c>
      <c r="C20" s="13" t="s">
        <v>24</v>
      </c>
      <c r="D20" s="14">
        <v>599532710.73000002</v>
      </c>
      <c r="E20" s="14">
        <v>323880177.4364686</v>
      </c>
      <c r="F20" s="14"/>
      <c r="G20" s="14">
        <f t="shared" si="1"/>
        <v>323880177.4364686</v>
      </c>
      <c r="H20" s="15">
        <f t="shared" si="0"/>
        <v>0.540221028210633</v>
      </c>
    </row>
    <row r="21" spans="2:8" x14ac:dyDescent="0.25">
      <c r="B21" s="12">
        <v>17</v>
      </c>
      <c r="C21" s="13" t="s">
        <v>25</v>
      </c>
      <c r="D21" s="14">
        <v>41238549.549999997</v>
      </c>
      <c r="E21" s="14">
        <v>22277931.639816135</v>
      </c>
      <c r="F21" s="14"/>
      <c r="G21" s="14">
        <f t="shared" si="1"/>
        <v>22277931.639816135</v>
      </c>
      <c r="H21" s="15">
        <f t="shared" si="0"/>
        <v>0.540221028210633</v>
      </c>
    </row>
    <row r="22" spans="2:8" x14ac:dyDescent="0.25">
      <c r="B22" s="12">
        <v>18</v>
      </c>
      <c r="C22" s="13" t="s">
        <v>26</v>
      </c>
      <c r="D22" s="14" t="s">
        <v>22</v>
      </c>
      <c r="E22" s="14">
        <v>0</v>
      </c>
      <c r="F22" s="14"/>
      <c r="G22" s="14"/>
      <c r="H22" s="15" t="str">
        <f t="shared" si="0"/>
        <v/>
      </c>
    </row>
    <row r="23" spans="2:8" x14ac:dyDescent="0.25">
      <c r="B23" s="12">
        <v>19</v>
      </c>
      <c r="C23" s="13" t="s">
        <v>27</v>
      </c>
      <c r="D23" s="14">
        <v>226049152.81</v>
      </c>
      <c r="E23" s="14">
        <v>122116505.75716068</v>
      </c>
      <c r="F23" s="14"/>
      <c r="G23" s="14">
        <f t="shared" si="1"/>
        <v>122116505.75716068</v>
      </c>
      <c r="H23" s="15">
        <f t="shared" si="0"/>
        <v>0.54022102821063289</v>
      </c>
    </row>
    <row r="24" spans="2:8" x14ac:dyDescent="0.25">
      <c r="B24" s="12">
        <v>20</v>
      </c>
      <c r="C24" s="13" t="s">
        <v>28</v>
      </c>
      <c r="D24" s="14">
        <v>3117616555.79</v>
      </c>
      <c r="E24" s="14">
        <v>1684202021.335366</v>
      </c>
      <c r="F24" s="14"/>
      <c r="G24" s="14">
        <f t="shared" si="1"/>
        <v>1684202021.335366</v>
      </c>
      <c r="H24" s="15">
        <f t="shared" si="0"/>
        <v>0.540221028210633</v>
      </c>
    </row>
    <row r="25" spans="2:8" x14ac:dyDescent="0.25">
      <c r="B25" s="12">
        <v>21</v>
      </c>
      <c r="C25" s="13" t="s">
        <v>29</v>
      </c>
      <c r="D25" s="14">
        <v>1817104383.03</v>
      </c>
      <c r="E25" s="14">
        <v>981637998.1665144</v>
      </c>
      <c r="F25" s="14"/>
      <c r="G25" s="14">
        <f t="shared" si="1"/>
        <v>981637998.1665144</v>
      </c>
      <c r="H25" s="15">
        <f t="shared" si="0"/>
        <v>0.540221028210633</v>
      </c>
    </row>
    <row r="26" spans="2:8" x14ac:dyDescent="0.25">
      <c r="B26" s="12">
        <v>22</v>
      </c>
      <c r="C26" s="13" t="s">
        <v>30</v>
      </c>
      <c r="D26" s="14">
        <v>1134437787.24</v>
      </c>
      <c r="E26" s="14">
        <v>612847147.86378801</v>
      </c>
      <c r="F26" s="14"/>
      <c r="G26" s="14">
        <f t="shared" si="1"/>
        <v>612847147.86378801</v>
      </c>
      <c r="H26" s="15">
        <f t="shared" si="0"/>
        <v>0.54022102821063289</v>
      </c>
    </row>
    <row r="27" spans="2:8" x14ac:dyDescent="0.25">
      <c r="B27" s="12">
        <v>23</v>
      </c>
      <c r="C27" s="13" t="s">
        <v>31</v>
      </c>
      <c r="D27" s="14">
        <v>590217423.88999999</v>
      </c>
      <c r="E27" s="14">
        <v>318847863.60414237</v>
      </c>
      <c r="F27" s="14"/>
      <c r="G27" s="14">
        <f t="shared" si="1"/>
        <v>318847863.60414237</v>
      </c>
      <c r="H27" s="15">
        <f t="shared" si="0"/>
        <v>0.54022102821479345</v>
      </c>
    </row>
    <row r="28" spans="2:8" x14ac:dyDescent="0.25">
      <c r="B28" s="12">
        <v>24</v>
      </c>
      <c r="C28" s="13" t="s">
        <v>32</v>
      </c>
      <c r="D28" s="14">
        <v>7651807942.8999996</v>
      </c>
      <c r="E28" s="14">
        <v>3863154644.7296538</v>
      </c>
      <c r="F28" s="14"/>
      <c r="G28" s="14">
        <f t="shared" si="1"/>
        <v>3863154644.7296538</v>
      </c>
      <c r="H28" s="15">
        <f t="shared" si="0"/>
        <v>0.50486821853836761</v>
      </c>
    </row>
    <row r="29" spans="2:8" x14ac:dyDescent="0.25">
      <c r="B29" s="12">
        <v>25</v>
      </c>
      <c r="C29" s="13" t="s">
        <v>33</v>
      </c>
      <c r="D29" s="14">
        <v>2477076864.3899999</v>
      </c>
      <c r="E29" s="14">
        <v>1338169010.6385086</v>
      </c>
      <c r="F29" s="14"/>
      <c r="G29" s="14">
        <f t="shared" si="1"/>
        <v>1338169010.6385086</v>
      </c>
      <c r="H29" s="15">
        <f t="shared" si="0"/>
        <v>0.54022102821102547</v>
      </c>
    </row>
    <row r="30" spans="2:8" x14ac:dyDescent="0.25">
      <c r="B30" s="12">
        <v>26</v>
      </c>
      <c r="C30" s="13" t="s">
        <v>34</v>
      </c>
      <c r="D30" s="14">
        <v>4113658078.9499998</v>
      </c>
      <c r="E30" s="14">
        <v>2222284597.1159301</v>
      </c>
      <c r="F30" s="14"/>
      <c r="G30" s="14">
        <f t="shared" si="1"/>
        <v>2222284597.1159301</v>
      </c>
      <c r="H30" s="15">
        <f t="shared" si="0"/>
        <v>0.54022102821028872</v>
      </c>
    </row>
    <row r="31" spans="2:8" x14ac:dyDescent="0.25">
      <c r="B31" s="9"/>
      <c r="C31" s="9" t="s">
        <v>35</v>
      </c>
      <c r="D31" s="10">
        <f>SUM(D5:D30)</f>
        <v>72464662067.339996</v>
      </c>
      <c r="E31" s="10">
        <f t="shared" ref="E31:G31" si="2">SUM(E5:E30)</f>
        <v>38876421341.100006</v>
      </c>
      <c r="F31" s="10">
        <f t="shared" si="2"/>
        <v>0</v>
      </c>
      <c r="G31" s="10">
        <f t="shared" si="2"/>
        <v>38876421341.100006</v>
      </c>
      <c r="H31" s="11"/>
    </row>
    <row r="60" spans="2:8" x14ac:dyDescent="0.25">
      <c r="B60" t="s">
        <v>36</v>
      </c>
      <c r="H60"/>
    </row>
    <row r="61" spans="2:8" ht="19.5" customHeight="1" x14ac:dyDescent="0.25">
      <c r="B61" s="3" t="s">
        <v>37</v>
      </c>
      <c r="C61" s="4" t="s">
        <v>40</v>
      </c>
      <c r="D61" s="4"/>
      <c r="E61" s="4"/>
      <c r="F61" s="4"/>
      <c r="G61" s="4"/>
      <c r="H61" s="4"/>
    </row>
    <row r="62" spans="2:8" ht="23.25" customHeight="1" x14ac:dyDescent="0.25">
      <c r="B62" s="3" t="s">
        <v>38</v>
      </c>
      <c r="C62" s="4" t="s">
        <v>41</v>
      </c>
      <c r="D62" s="4"/>
      <c r="E62" s="4"/>
      <c r="F62" s="4"/>
      <c r="G62" s="4"/>
      <c r="H62" s="4"/>
    </row>
    <row r="63" spans="2:8" x14ac:dyDescent="0.25">
      <c r="B63" s="3" t="s">
        <v>39</v>
      </c>
      <c r="C63" s="5" t="s">
        <v>42</v>
      </c>
      <c r="H63"/>
    </row>
  </sheetData>
  <mergeCells count="3">
    <mergeCell ref="B3:H3"/>
    <mergeCell ref="C61:H61"/>
    <mergeCell ref="C62:H62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GenCo January 2022 Invoices</vt:lpstr>
      <vt:lpstr>'GenCo January 2022 Invoices'!Print_Area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2022-09-08T12:03:08Z</cp:lastPrinted>
  <dcterms:created xsi:type="dcterms:W3CDTF">2022-09-08T10:45:59Z</dcterms:created>
  <dcterms:modified xsi:type="dcterms:W3CDTF">2022-09-08T12:04:02Z</dcterms:modified>
</cp:coreProperties>
</file>