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rietta Ighomrore\Desktop\Market Payement for Publishing 270323\"/>
    </mc:Choice>
  </mc:AlternateContent>
  <xr:revisionPtr revIDLastSave="0" documentId="8_{5BFA11E4-ABEB-477E-AF68-67E509CB71EF}" xr6:coauthVersionLast="47" xr6:coauthVersionMax="47" xr10:uidLastSave="{00000000-0000-0000-0000-000000000000}"/>
  <bookViews>
    <workbookView xWindow="-120" yWindow="-120" windowWidth="29040" windowHeight="15840" xr2:uid="{8FB661FC-05E1-4014-86DE-1B5A826AA0EB}"/>
  </bookViews>
  <sheets>
    <sheet name="DisCo March 2022 Remittances" sheetId="1" r:id="rId1"/>
  </sheets>
  <externalReferences>
    <externalReference r:id="rId2"/>
    <externalReference r:id="rId3"/>
  </externalReferences>
  <definedNames>
    <definedName name="Monthly_Payments">'[2]DisCo Total Market Payment'!$B$3:$CH$15</definedName>
    <definedName name="_xlnm.Print_Area" localSheetId="0">'DisCo March 2022 Remittances'!$B$2:$K$57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F16" i="1"/>
  <c r="I15" i="1"/>
  <c r="G15" i="1"/>
  <c r="J15" i="1" s="1"/>
  <c r="I14" i="1"/>
  <c r="G14" i="1"/>
  <c r="J14" i="1" s="1"/>
  <c r="I13" i="1"/>
  <c r="G13" i="1"/>
  <c r="J13" i="1" s="1"/>
  <c r="I12" i="1"/>
  <c r="G12" i="1"/>
  <c r="J12" i="1" s="1"/>
  <c r="I11" i="1"/>
  <c r="G11" i="1"/>
  <c r="J11" i="1" s="1"/>
  <c r="I10" i="1"/>
  <c r="G10" i="1"/>
  <c r="J10" i="1" s="1"/>
  <c r="I9" i="1"/>
  <c r="G9" i="1"/>
  <c r="J9" i="1" s="1"/>
  <c r="I8" i="1"/>
  <c r="G8" i="1"/>
  <c r="J8" i="1" s="1"/>
  <c r="I7" i="1"/>
  <c r="G7" i="1"/>
  <c r="J7" i="1" s="1"/>
  <c r="J6" i="1"/>
  <c r="I6" i="1"/>
  <c r="G6" i="1"/>
  <c r="I5" i="1"/>
  <c r="G5" i="1"/>
  <c r="I16" i="1" l="1"/>
  <c r="G16" i="1"/>
  <c r="J16" i="1" s="1"/>
  <c r="E16" i="1"/>
  <c r="J5" i="1"/>
</calcChain>
</file>

<file path=xl/sharedStrings.xml><?xml version="1.0" encoding="utf-8"?>
<sst xmlns="http://schemas.openxmlformats.org/spreadsheetml/2006/main" count="21" uniqueCount="21">
  <si>
    <t>MARCH 2022 DISCO INVOICES AND PAYMENTS</t>
  </si>
  <si>
    <t>S/N</t>
  </si>
  <si>
    <t>DISCOS</t>
  </si>
  <si>
    <t>NERC APPROVED MINIMUM REMITTANCE</t>
  </si>
  <si>
    <t>INVOICE VALUE (N)</t>
  </si>
  <si>
    <t>MRO VALUE (N)</t>
  </si>
  <si>
    <t>DISCO PAYMENT (N)</t>
  </si>
  <si>
    <t>INVOICE PAYMENT PERFORMANCE</t>
  </si>
  <si>
    <t>PAYMENT PERFORMANCE RELATIVE TO MRO</t>
  </si>
  <si>
    <t>ABUJA</t>
  </si>
  <si>
    <t>BENIN</t>
  </si>
  <si>
    <t>EKO</t>
  </si>
  <si>
    <t>ENUGU</t>
  </si>
  <si>
    <t>IBADAN</t>
  </si>
  <si>
    <t>IKEJA</t>
  </si>
  <si>
    <t>JOS</t>
  </si>
  <si>
    <t>KADUNA</t>
  </si>
  <si>
    <t>KANO</t>
  </si>
  <si>
    <t>PH</t>
  </si>
  <si>
    <t>YOLA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</si>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</sst>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3" fillId="2" borderId="2" xfId="0" applyFont="1" applyFill="1" applyBorder="1"/>
    <xf numFmtId="10" fontId="3" fillId="2" borderId="2" xfId="0" applyNumberFormat="1" applyFont="1" applyFill="1" applyBorder="1" applyAlignment="1">
      <alignment horizontal="center"/>
    </xf>
    <xf numFmtId="43" fontId="0" fillId="2" borderId="2" xfId="1" applyFont="1" applyFill="1" applyBorder="1"/>
    <xf numFmtId="10" fontId="2" fillId="2" borderId="2" xfId="2" applyNumberFormat="1" applyFont="1" applyFill="1" applyBorder="1"/>
    <xf numFmtId="10" fontId="0" fillId="2" borderId="2" xfId="2" applyNumberFormat="1" applyFont="1" applyFill="1" applyBorder="1"/>
    <xf numFmtId="10" fontId="0" fillId="0" borderId="0" xfId="0" applyNumberFormat="1"/>
    <xf numFmtId="10" fontId="0" fillId="0" borderId="0" xfId="2" applyNumberFormat="1" applyFont="1"/>
    <xf numFmtId="10" fontId="4" fillId="2" borderId="2" xfId="2" applyNumberFormat="1" applyFont="1" applyFill="1" applyBorder="1"/>
    <xf numFmtId="4" fontId="6" fillId="2" borderId="2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/>
    <xf numFmtId="10" fontId="3" fillId="3" borderId="2" xfId="2" applyNumberFormat="1" applyFont="1" applyFill="1" applyBorder="1" applyAlignment="1">
      <alignment horizontal="center"/>
    </xf>
    <xf numFmtId="4" fontId="3" fillId="3" borderId="2" xfId="0" applyNumberFormat="1" applyFont="1" applyFill="1" applyBorder="1"/>
    <xf numFmtId="43" fontId="3" fillId="3" borderId="2" xfId="1" applyFont="1" applyFill="1" applyBorder="1"/>
    <xf numFmtId="10" fontId="5" fillId="3" borderId="2" xfId="2" applyNumberFormat="1" applyFont="1" applyFill="1" applyBorder="1"/>
    <xf numFmtId="10" fontId="3" fillId="3" borderId="2" xfId="2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28277432196761E-2"/>
          <c:y val="3.3033033033033031E-2"/>
          <c:w val="0.78564166197143581"/>
          <c:h val="0.80164668605613476"/>
        </c:manualLayout>
      </c:layout>
      <c:barChart>
        <c:barDir val="bar"/>
        <c:grouping val="clustered"/>
        <c:varyColors val="0"/>
        <c:ser>
          <c:idx val="0"/>
          <c:order val="0"/>
          <c:tx>
            <c:v>Invoice Value (N)</c:v>
          </c:tx>
          <c:invertIfNegative val="0"/>
          <c:cat>
            <c:strRef>
              <c:f>'DisCo March 2022 Remittances'!$D$5:$D$15</c:f>
              <c:strCache>
                <c:ptCount val="11"/>
                <c:pt idx="0">
                  <c:v>ABUJA</c:v>
                </c:pt>
                <c:pt idx="1">
                  <c:v>BENIN</c:v>
                </c:pt>
                <c:pt idx="2">
                  <c:v>EKO</c:v>
                </c:pt>
                <c:pt idx="3">
                  <c:v>ENUGU</c:v>
                </c:pt>
                <c:pt idx="4">
                  <c:v>IBADAN</c:v>
                </c:pt>
                <c:pt idx="5">
                  <c:v>IKEJA</c:v>
                </c:pt>
                <c:pt idx="6">
                  <c:v>JOS</c:v>
                </c:pt>
                <c:pt idx="7">
                  <c:v>KADUNA</c:v>
                </c:pt>
                <c:pt idx="8">
                  <c:v>KANO</c:v>
                </c:pt>
                <c:pt idx="9">
                  <c:v>PH</c:v>
                </c:pt>
                <c:pt idx="10">
                  <c:v>YOLA</c:v>
                </c:pt>
              </c:strCache>
            </c:strRef>
          </c:cat>
          <c:val>
            <c:numRef>
              <c:f>'DisCo March 2022 Remittances'!$F$5:$F$15</c:f>
              <c:numCache>
                <c:formatCode>#,##0.00</c:formatCode>
                <c:ptCount val="11"/>
                <c:pt idx="0">
                  <c:v>8062556292.3540239</c:v>
                </c:pt>
                <c:pt idx="1">
                  <c:v>6264169894.0286608</c:v>
                </c:pt>
                <c:pt idx="2">
                  <c:v>6603820221.3386879</c:v>
                </c:pt>
                <c:pt idx="3">
                  <c:v>6332885935.8283062</c:v>
                </c:pt>
                <c:pt idx="4">
                  <c:v>7966558755.4407759</c:v>
                </c:pt>
                <c:pt idx="5">
                  <c:v>9185821094.9072266</c:v>
                </c:pt>
                <c:pt idx="6">
                  <c:v>3631806849.1260834</c:v>
                </c:pt>
                <c:pt idx="7">
                  <c:v>5145904570.6366472</c:v>
                </c:pt>
                <c:pt idx="8">
                  <c:v>4552955646.8838596</c:v>
                </c:pt>
                <c:pt idx="9">
                  <c:v>4463842964.5168409</c:v>
                </c:pt>
                <c:pt idx="10">
                  <c:v>2283875172.7945094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13-4AA4-BA0D-9BE7FC4CBA12}"/>
            </c:ext>
          </c:extLst>
        </c:ser>
        <c:ser>
          <c:idx val="1"/>
          <c:order val="1"/>
          <c:tx>
            <c:v>MRO Value (N)</c:v>
          </c:tx>
          <c:invertIfNegative val="0"/>
          <c:cat>
            <c:strRef>
              <c:f>'DisCo March 2022 Remittances'!$D$5:$D$15</c:f>
              <c:strCache>
                <c:ptCount val="11"/>
                <c:pt idx="0">
                  <c:v>ABUJA</c:v>
                </c:pt>
                <c:pt idx="1">
                  <c:v>BENIN</c:v>
                </c:pt>
                <c:pt idx="2">
                  <c:v>EKO</c:v>
                </c:pt>
                <c:pt idx="3">
                  <c:v>ENUGU</c:v>
                </c:pt>
                <c:pt idx="4">
                  <c:v>IBADAN</c:v>
                </c:pt>
                <c:pt idx="5">
                  <c:v>IKEJA</c:v>
                </c:pt>
                <c:pt idx="6">
                  <c:v>JOS</c:v>
                </c:pt>
                <c:pt idx="7">
                  <c:v>KADUNA</c:v>
                </c:pt>
                <c:pt idx="8">
                  <c:v>KANO</c:v>
                </c:pt>
                <c:pt idx="9">
                  <c:v>PH</c:v>
                </c:pt>
                <c:pt idx="10">
                  <c:v>YOLA</c:v>
                </c:pt>
              </c:strCache>
            </c:strRef>
          </c:cat>
          <c:val>
            <c:numRef>
              <c:f>'DisCo March 2022 Remittances'!$G$5:$G$15</c:f>
              <c:numCache>
                <c:formatCode>_(* #,##0.00_);_(* \(#,##0.00\);_(* "-"??_);_(@_)</c:formatCode>
                <c:ptCount val="11"/>
                <c:pt idx="0">
                  <c:v>7437708179.6965866</c:v>
                </c:pt>
                <c:pt idx="1">
                  <c:v>5358370927.3521166</c:v>
                </c:pt>
                <c:pt idx="2">
                  <c:v>5852305480.1503448</c:v>
                </c:pt>
                <c:pt idx="3">
                  <c:v>5800923517.218729</c:v>
                </c:pt>
                <c:pt idx="4">
                  <c:v>6436182818.5206022</c:v>
                </c:pt>
                <c:pt idx="5">
                  <c:v>7801517855.9047079</c:v>
                </c:pt>
                <c:pt idx="6">
                  <c:v>2257894318.101686</c:v>
                </c:pt>
                <c:pt idx="7">
                  <c:v>4233021099.805706</c:v>
                </c:pt>
                <c:pt idx="8">
                  <c:v>3721130650.1981788</c:v>
                </c:pt>
                <c:pt idx="9">
                  <c:v>3686241520.0980072</c:v>
                </c:pt>
                <c:pt idx="10">
                  <c:v>239806893.14342347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13-4AA4-BA0D-9BE7FC4CBA12}"/>
            </c:ext>
          </c:extLst>
        </c:ser>
        <c:ser>
          <c:idx val="2"/>
          <c:order val="2"/>
          <c:tx>
            <c:v>DisCo Payment (N)</c:v>
          </c:tx>
          <c:invertIfNegative val="0"/>
          <c:cat>
            <c:strRef>
              <c:f>'DisCo March 2022 Remittances'!$D$5:$D$15</c:f>
              <c:strCache>
                <c:ptCount val="11"/>
                <c:pt idx="0">
                  <c:v>ABUJA</c:v>
                </c:pt>
                <c:pt idx="1">
                  <c:v>BENIN</c:v>
                </c:pt>
                <c:pt idx="2">
                  <c:v>EKO</c:v>
                </c:pt>
                <c:pt idx="3">
                  <c:v>ENUGU</c:v>
                </c:pt>
                <c:pt idx="4">
                  <c:v>IBADAN</c:v>
                </c:pt>
                <c:pt idx="5">
                  <c:v>IKEJA</c:v>
                </c:pt>
                <c:pt idx="6">
                  <c:v>JOS</c:v>
                </c:pt>
                <c:pt idx="7">
                  <c:v>KADUNA</c:v>
                </c:pt>
                <c:pt idx="8">
                  <c:v>KANO</c:v>
                </c:pt>
                <c:pt idx="9">
                  <c:v>PH</c:v>
                </c:pt>
                <c:pt idx="10">
                  <c:v>YOLA</c:v>
                </c:pt>
              </c:strCache>
            </c:strRef>
          </c:cat>
          <c:val>
            <c:numRef>
              <c:f>'DisCo March 2022 Remittances'!$H$5:$H$15</c:f>
              <c:numCache>
                <c:formatCode>#,##0.00</c:formatCode>
                <c:ptCount val="11"/>
                <c:pt idx="0">
                  <c:v>6002768704.3100004</c:v>
                </c:pt>
                <c:pt idx="1">
                  <c:v>2574531967.5599999</c:v>
                </c:pt>
                <c:pt idx="2">
                  <c:v>5430562758.5200005</c:v>
                </c:pt>
                <c:pt idx="3">
                  <c:v>2647386173.9899998</c:v>
                </c:pt>
                <c:pt idx="4">
                  <c:v>3119032008.54</c:v>
                </c:pt>
                <c:pt idx="5">
                  <c:v>7374900404.9699993</c:v>
                </c:pt>
                <c:pt idx="6">
                  <c:v>1072483678.61</c:v>
                </c:pt>
                <c:pt idx="7">
                  <c:v>200531975.97</c:v>
                </c:pt>
                <c:pt idx="8">
                  <c:v>1532758971.3800001</c:v>
                </c:pt>
                <c:pt idx="9">
                  <c:v>1843245631.9000001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13-4AA4-BA0D-9BE7FC4CB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45856"/>
        <c:axId val="97960704"/>
      </c:barChart>
      <c:catAx>
        <c:axId val="979458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7960704"/>
        <c:crosses val="autoZero"/>
        <c:auto val="1"/>
        <c:lblAlgn val="ctr"/>
        <c:lblOffset val="100"/>
        <c:noMultiLvlLbl val="0"/>
      </c:catAx>
      <c:valAx>
        <c:axId val="97960704"/>
        <c:scaling>
          <c:orientation val="minMax"/>
        </c:scaling>
        <c:delete val="0"/>
        <c:axPos val="b"/>
        <c:numFmt formatCode="#,##0.00" sourceLinked="1"/>
        <c:majorTickMark val="out"/>
        <c:minorTickMark val="none"/>
        <c:tickLblPos val="nextTo"/>
        <c:crossAx val="97945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4590263470102717"/>
          <c:y val="0.91404081246600932"/>
          <c:w val="0.38336267921634393"/>
          <c:h val="5.7804024496937875E-2"/>
        </c:manualLayout>
      </c:layout>
      <c:overlay val="0"/>
    </c:legend>
    <c:plotVisOnly val="1"/>
    <c:dispBlanksAs val="gap"/>
    <c:showDLblsOverMax val="0"/>
  </c:chart>
  <c:spPr>
    <a:ln>
      <a:solidFill>
        <a:schemeClr val="bg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585787</xdr:colOff>
      <xdr:row>16</xdr:row>
      <xdr:rowOff>171450</xdr:rowOff>
    </xdr:from>
    <xdr:to>
      <xdr:col>9</xdr:col>
      <xdr:colOff>1600201</xdr:colOff>
      <xdr:row>41</xdr:row>
      <xdr:rowOff>57149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192E0E-F624-4831-832D-57B2EA4691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561975</xdr:colOff>
      <xdr:row>42</xdr:row>
      <xdr:rowOff>114300</xdr:rowOff>
    </xdr:from>
    <xdr:to>
      <xdr:col>8</xdr:col>
      <xdr:colOff>428625</xdr:colOff>
      <xdr:row>55</xdr:row>
      <xdr:rowOff>85725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3B044A4-6C2C-4983-B0D3-9245BC41ED06}"/>
            </a:ext>
          </a:extLst>
        </xdr:cNvPr>
        <xdr:cNvSpPr txBox="1"/>
      </xdr:nvSpPr>
      <xdr:spPr>
        <a:xfrm>
          <a:off x="1171575" y="8324850"/>
          <a:ext cx="6591300" cy="24479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March</a:t>
          </a:r>
          <a:r>
            <a:rPr lang="en-US" sz="1100" b="1" u="sng" baseline="0"/>
            <a:t> </a:t>
          </a:r>
          <a:r>
            <a:rPr lang="en-US" sz="1100" b="1" u="sng"/>
            <a:t>2022 DisCo Remittances</a:t>
          </a:r>
        </a:p>
        <a:p>
          <a:r>
            <a:rPr lang="en-US" sz="1100" baseline="0"/>
            <a:t>1. Discos' expected overall payment performance (based on the Minimum Remittance Order by NERC) is 81.91% but overall DisCo payment performance achieved at the time of generating this report is 49.30%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representing 60.20% of the MRO requirements.</a:t>
          </a:r>
          <a:endParaRPr lang="en-US" sz="1100" baseline="0"/>
        </a:p>
        <a:p>
          <a:endParaRPr lang="en-US" sz="1100" baseline="0"/>
        </a:p>
        <a:p>
          <a:r>
            <a:rPr lang="en-US" sz="1100" baseline="0"/>
            <a:t>2. Ten Discos (with the exception of Yola Disco) have not met the requirements of the Minimum Remittance Order.</a:t>
          </a:r>
        </a:p>
        <a:p>
          <a:endParaRPr lang="en-US" sz="1100" baseline="0"/>
        </a:p>
        <a:p>
          <a:r>
            <a:rPr lang="en-US" sz="1100" baseline="0"/>
            <a:t>3. Subsequent Payments are expected from DisCos with outstanding MRO payments.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0.35595</cdr:x>
      <cdr:y>0.02778</cdr:y>
    </cdr:from>
    <cdr:to>
      <cdr:x>0.69788</cdr:x>
      <cdr:y>0.09309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22625" y="117475"/>
          <a:ext cx="3095625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MARCH 2022 DISCO REMITTANCES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enrietta%20Ighomrore\Desktop\January%20-%20December%202022%20Market%20Data_revised2_Most%20Recent.xlsx" TargetMode="External"/><Relationship Id="rId1" Type="http://schemas.openxmlformats.org/officeDocument/2006/relationships/externalLinkPath" Target="/Users/Henrietta%20Ighomrore/Desktop/January%20-%20December%202022%20Market%20Data_revised2_Most%20Rec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betplc-my.sharepoint.com/personal/abdullahi_adedeji_nbet_com_ng/Documents/DisCo_MRO_Invoices_Receipts_MemG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Co January 2022 Remittances"/>
      <sheetName val="DisCo February 2022 Remittances"/>
      <sheetName val="DisCo March 2022 Remittances"/>
      <sheetName val="DisCo Q1 2022 Remittance"/>
      <sheetName val="DisCo April 2022 Remittance"/>
      <sheetName val="DisCo May 2022 Remittance"/>
      <sheetName val="DisCo June 2022 Remittance"/>
      <sheetName val="DisCo Q2 2022 Remittance"/>
      <sheetName val="DisCo July 2022 Remittance "/>
      <sheetName val="DisCo August 2022 Remittance "/>
      <sheetName val="DisCo September 2022 Remittance"/>
      <sheetName val="DisCo Q3 2022 Remitt"/>
      <sheetName val="DisCo October 2022 Remittance"/>
      <sheetName val="DisCo November 2022 Remittance"/>
      <sheetName val="DisCo December 2022 Remittance"/>
      <sheetName val="DisCo Q4 2022 Remitta"/>
      <sheetName val="GenCo January 2022 Invoices"/>
      <sheetName val="GenCo February 2022 Invoices"/>
      <sheetName val="GenCo March 2022 Invoice"/>
      <sheetName val="GenCo Q1 2022 Invoice"/>
      <sheetName val="GenCo April 2022 Invoice"/>
      <sheetName val="GenCo May 2022 Invoice"/>
      <sheetName val="GenCo June 2022 Invoice"/>
      <sheetName val="GenCo Q2 2022 Invoice"/>
      <sheetName val="GenCo July 2022 Invoice"/>
      <sheetName val="GenCo August 2022 Invoice "/>
      <sheetName val="GenCo September 2022 Invoice "/>
      <sheetName val="GenCo Q3 2022 Invoice"/>
      <sheetName val="GenCo October 2022 Invoice"/>
      <sheetName val="GenCo November 2022 Invoice"/>
      <sheetName val="GenCo December 2022 Invoice"/>
      <sheetName val="GenCo Q4 2022 Invoice"/>
    </sheetNames>
    <sheetDataSet>
      <sheetData sheetId="0"/>
      <sheetData sheetId="1"/>
      <sheetData sheetId="2">
        <row r="4">
          <cell r="B4" t="str">
            <v>ABUJA</v>
          </cell>
          <cell r="D4">
            <v>8062556292.3540239</v>
          </cell>
          <cell r="E4">
            <v>7437708179.6965866</v>
          </cell>
          <cell r="F4">
            <v>6002768704.3100004</v>
          </cell>
        </row>
        <row r="5">
          <cell r="B5" t="str">
            <v>BENIN</v>
          </cell>
          <cell r="D5">
            <v>6264169894.0286608</v>
          </cell>
          <cell r="E5">
            <v>5358370927.3521166</v>
          </cell>
          <cell r="F5">
            <v>2574531967.5599999</v>
          </cell>
        </row>
        <row r="6">
          <cell r="B6" t="str">
            <v>EKO</v>
          </cell>
          <cell r="D6">
            <v>6603820221.3386879</v>
          </cell>
          <cell r="E6">
            <v>5852305480.1503448</v>
          </cell>
          <cell r="F6">
            <v>5430562758.5200005</v>
          </cell>
        </row>
        <row r="7">
          <cell r="B7" t="str">
            <v>ENUGU</v>
          </cell>
          <cell r="D7">
            <v>6332885935.8283062</v>
          </cell>
          <cell r="E7">
            <v>5800923517.218729</v>
          </cell>
          <cell r="F7">
            <v>2647386173.9899998</v>
          </cell>
        </row>
        <row r="8">
          <cell r="B8" t="str">
            <v>IBADAN</v>
          </cell>
          <cell r="D8">
            <v>7966558755.4407759</v>
          </cell>
          <cell r="E8">
            <v>6436182818.5206022</v>
          </cell>
          <cell r="F8">
            <v>3119032008.54</v>
          </cell>
        </row>
        <row r="9">
          <cell r="B9" t="str">
            <v>IKEJA</v>
          </cell>
          <cell r="D9">
            <v>9185821094.9072266</v>
          </cell>
          <cell r="E9">
            <v>7801517855.9047079</v>
          </cell>
          <cell r="F9">
            <v>7374900404.9699993</v>
          </cell>
        </row>
        <row r="10">
          <cell r="B10" t="str">
            <v>JOS</v>
          </cell>
          <cell r="D10">
            <v>3631806849.1260834</v>
          </cell>
          <cell r="E10">
            <v>2257894318.101686</v>
          </cell>
          <cell r="F10">
            <v>1072483678.61</v>
          </cell>
        </row>
        <row r="11">
          <cell r="B11" t="str">
            <v>KADUNA</v>
          </cell>
          <cell r="D11">
            <v>5145904570.6366472</v>
          </cell>
          <cell r="E11">
            <v>4233021099.805706</v>
          </cell>
          <cell r="F11">
            <v>200531975.97</v>
          </cell>
        </row>
        <row r="12">
          <cell r="B12" t="str">
            <v>KANO</v>
          </cell>
          <cell r="D12">
            <v>4552955646.8838596</v>
          </cell>
          <cell r="E12">
            <v>3721130650.1981788</v>
          </cell>
          <cell r="F12">
            <v>1532758971.3800001</v>
          </cell>
        </row>
        <row r="13">
          <cell r="B13" t="str">
            <v>PH</v>
          </cell>
          <cell r="D13">
            <v>4463842964.5168409</v>
          </cell>
          <cell r="E13">
            <v>3686241520.0980072</v>
          </cell>
          <cell r="F13">
            <v>1843245631.9000001</v>
          </cell>
        </row>
        <row r="14">
          <cell r="B14" t="str">
            <v>YOLA</v>
          </cell>
          <cell r="D14">
            <v>2283875172.7945094</v>
          </cell>
          <cell r="E14">
            <v>239806893.14342347</v>
          </cell>
          <cell r="F14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 Sheet"/>
      <sheetName val="Input_GenCo Invoice"/>
      <sheetName val="Sheet2"/>
      <sheetName val="Input_MRO_REVISED MRO"/>
      <sheetName val="Input_DisCo Invoice"/>
      <sheetName val="Input_DisCo Market Payments"/>
      <sheetName val="DisCo MRv10 Requirement"/>
      <sheetName val="DisCo RevisedMR Requirement"/>
      <sheetName val="DisCo Total Market Payment"/>
      <sheetName val="DisCo MRv11 Requirement"/>
      <sheetName val="DisCo MRv12 Requirement"/>
      <sheetName val="DisCo MRv13 Requirement"/>
      <sheetName val="DisCo Performance"/>
      <sheetName val="DisCo Shortfall_Monthly"/>
      <sheetName val="DisCo Shortfall_Cummulative"/>
      <sheetName val="GenCo_Payments"/>
      <sheetName val="Memo Summary Generator"/>
      <sheetName val="Reference"/>
      <sheetName val="Payment Checks"/>
      <sheetName val="Sheet1"/>
      <sheetName val="DisCo perf Jan June 2022"/>
      <sheetName val="2021 DisCo Performance"/>
      <sheetName val="Power reform  Prog"/>
      <sheetName val="Sheet4"/>
      <sheetName val="Sheet6"/>
      <sheetName val="Sheet7"/>
      <sheetName val="DisCo MR Requirement "/>
    </sheetNames>
    <sheetDataSet>
      <sheetData sheetId="0"/>
      <sheetData sheetId="1"/>
      <sheetData sheetId="2" refreshError="1"/>
      <sheetData sheetId="3" refreshError="1"/>
      <sheetData sheetId="4">
        <row r="3">
          <cell r="C3">
            <v>43466</v>
          </cell>
        </row>
      </sheetData>
      <sheetData sheetId="5" refreshError="1"/>
      <sheetData sheetId="6"/>
      <sheetData sheetId="7" refreshError="1"/>
      <sheetData sheetId="8">
        <row r="3">
          <cell r="C3">
            <v>43466</v>
          </cell>
          <cell r="D3">
            <v>43497</v>
          </cell>
          <cell r="E3">
            <v>43525</v>
          </cell>
          <cell r="F3">
            <v>43556</v>
          </cell>
          <cell r="G3">
            <v>43586</v>
          </cell>
          <cell r="H3">
            <v>43617</v>
          </cell>
          <cell r="I3">
            <v>43647</v>
          </cell>
          <cell r="J3">
            <v>43678</v>
          </cell>
          <cell r="K3">
            <v>43709</v>
          </cell>
          <cell r="L3">
            <v>43739</v>
          </cell>
          <cell r="M3">
            <v>43770</v>
          </cell>
          <cell r="N3">
            <v>43800</v>
          </cell>
          <cell r="O3">
            <v>43831</v>
          </cell>
          <cell r="P3">
            <v>43862</v>
          </cell>
          <cell r="Q3">
            <v>43891</v>
          </cell>
          <cell r="R3">
            <v>43922</v>
          </cell>
          <cell r="S3">
            <v>43952</v>
          </cell>
          <cell r="T3">
            <v>43983</v>
          </cell>
          <cell r="U3">
            <v>44013</v>
          </cell>
          <cell r="V3">
            <v>44044</v>
          </cell>
          <cell r="W3">
            <v>44075</v>
          </cell>
          <cell r="X3">
            <v>44105</v>
          </cell>
          <cell r="Y3">
            <v>44136</v>
          </cell>
          <cell r="Z3">
            <v>44166</v>
          </cell>
          <cell r="AA3">
            <v>44197</v>
          </cell>
          <cell r="AB3">
            <v>44228</v>
          </cell>
          <cell r="AC3">
            <v>44256</v>
          </cell>
          <cell r="AD3">
            <v>44287</v>
          </cell>
          <cell r="AE3">
            <v>44317</v>
          </cell>
          <cell r="AF3">
            <v>44348</v>
          </cell>
          <cell r="AG3">
            <v>44378</v>
          </cell>
          <cell r="AH3">
            <v>44409</v>
          </cell>
          <cell r="AI3">
            <v>44440</v>
          </cell>
          <cell r="AJ3">
            <v>44470</v>
          </cell>
          <cell r="AK3">
            <v>44501</v>
          </cell>
          <cell r="AL3">
            <v>44531</v>
          </cell>
          <cell r="AM3">
            <v>44562</v>
          </cell>
          <cell r="AN3">
            <v>44593</v>
          </cell>
          <cell r="AO3">
            <v>44621</v>
          </cell>
          <cell r="AP3">
            <v>44652</v>
          </cell>
          <cell r="AQ3">
            <v>44682</v>
          </cell>
          <cell r="AR3">
            <v>44713</v>
          </cell>
          <cell r="AS3">
            <v>44743</v>
          </cell>
          <cell r="AT3">
            <v>44774</v>
          </cell>
          <cell r="AU3">
            <v>44805</v>
          </cell>
          <cell r="AV3">
            <v>44835</v>
          </cell>
          <cell r="AW3">
            <v>44866</v>
          </cell>
          <cell r="AX3">
            <v>44896</v>
          </cell>
          <cell r="AY3">
            <v>44927</v>
          </cell>
          <cell r="AZ3">
            <v>44958</v>
          </cell>
          <cell r="BA3">
            <v>44986</v>
          </cell>
          <cell r="BB3">
            <v>45017</v>
          </cell>
          <cell r="BC3">
            <v>45047</v>
          </cell>
          <cell r="BD3">
            <v>45078</v>
          </cell>
          <cell r="BE3">
            <v>45108</v>
          </cell>
          <cell r="BF3">
            <v>45139</v>
          </cell>
          <cell r="BG3">
            <v>45170</v>
          </cell>
          <cell r="BH3">
            <v>45200</v>
          </cell>
          <cell r="BI3">
            <v>45231</v>
          </cell>
          <cell r="BJ3">
            <v>45261</v>
          </cell>
          <cell r="BK3">
            <v>45292</v>
          </cell>
          <cell r="BL3">
            <v>45323</v>
          </cell>
          <cell r="BM3">
            <v>45352</v>
          </cell>
          <cell r="BN3">
            <v>45383</v>
          </cell>
          <cell r="BO3">
            <v>45413</v>
          </cell>
          <cell r="BP3">
            <v>45444</v>
          </cell>
          <cell r="BQ3">
            <v>45474</v>
          </cell>
          <cell r="BR3">
            <v>45505</v>
          </cell>
          <cell r="BS3">
            <v>45536</v>
          </cell>
          <cell r="BT3">
            <v>45566</v>
          </cell>
          <cell r="BU3">
            <v>45597</v>
          </cell>
          <cell r="BV3">
            <v>45627</v>
          </cell>
          <cell r="BW3">
            <v>45658</v>
          </cell>
          <cell r="BX3">
            <v>45689</v>
          </cell>
          <cell r="BY3">
            <v>45717</v>
          </cell>
          <cell r="BZ3">
            <v>45748</v>
          </cell>
          <cell r="CA3">
            <v>45778</v>
          </cell>
          <cell r="CB3">
            <v>45809</v>
          </cell>
          <cell r="CC3">
            <v>45839</v>
          </cell>
          <cell r="CD3">
            <v>45870</v>
          </cell>
          <cell r="CE3">
            <v>45901</v>
          </cell>
          <cell r="CF3">
            <v>45931</v>
          </cell>
          <cell r="CG3">
            <v>45962</v>
          </cell>
          <cell r="CH3">
            <v>45992</v>
          </cell>
        </row>
        <row r="4">
          <cell r="B4" t="str">
            <v>ABUJA</v>
          </cell>
          <cell r="C4">
            <v>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3228158739.7283697</v>
          </cell>
          <cell r="J4">
            <v>3142284555.3960886</v>
          </cell>
          <cell r="K4">
            <v>3055528183.4499998</v>
          </cell>
          <cell r="L4">
            <v>3093534921.2600002</v>
          </cell>
          <cell r="M4">
            <v>3372796069.46</v>
          </cell>
          <cell r="N4">
            <v>3237882639.5700002</v>
          </cell>
          <cell r="O4">
            <v>2545110463.9099998</v>
          </cell>
          <cell r="P4">
            <v>2402121570.25</v>
          </cell>
          <cell r="Q4">
            <v>1125300610.0999999</v>
          </cell>
          <cell r="R4">
            <v>2000000000</v>
          </cell>
          <cell r="S4">
            <v>2836664956.4200001</v>
          </cell>
          <cell r="T4">
            <v>2223273923.4499998</v>
          </cell>
          <cell r="U4">
            <v>1073933448.8900001</v>
          </cell>
          <cell r="V4">
            <v>2800281709.6300001</v>
          </cell>
          <cell r="W4">
            <v>4972408151.6700001</v>
          </cell>
          <cell r="X4">
            <v>3223951988.6599998</v>
          </cell>
          <cell r="Y4">
            <v>5097865300.8199997</v>
          </cell>
          <cell r="Z4">
            <v>5353953281.6400003</v>
          </cell>
          <cell r="AA4">
            <v>5683665294.5299997</v>
          </cell>
          <cell r="AB4">
            <v>5385083928.3500004</v>
          </cell>
          <cell r="AC4">
            <v>5785976677.8500004</v>
          </cell>
          <cell r="AD4">
            <v>6445693614.96</v>
          </cell>
          <cell r="AE4">
            <v>6445105339.54</v>
          </cell>
          <cell r="AF4">
            <v>5712853804.8100004</v>
          </cell>
          <cell r="AG4">
            <v>5892708545.4499998</v>
          </cell>
          <cell r="AH4">
            <v>6617022453.7999992</v>
          </cell>
          <cell r="AI4">
            <v>6946960351.6499996</v>
          </cell>
          <cell r="AJ4">
            <v>7521707219.9700003</v>
          </cell>
          <cell r="AK4">
            <v>7583718007.0500002</v>
          </cell>
          <cell r="AL4">
            <v>7637906077.2199993</v>
          </cell>
          <cell r="AM4">
            <v>6183705542.6700001</v>
          </cell>
          <cell r="AN4">
            <v>6980400123.8199997</v>
          </cell>
          <cell r="AO4">
            <v>6002768704.3100004</v>
          </cell>
          <cell r="AP4">
            <v>6505527609.6199999</v>
          </cell>
          <cell r="AQ4">
            <v>5740678402.7700005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</row>
        <row r="5">
          <cell r="B5" t="str">
            <v>BENIN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1319237544.79</v>
          </cell>
          <cell r="J5">
            <v>1238128806.48</v>
          </cell>
          <cell r="K5">
            <v>1169208383.53</v>
          </cell>
          <cell r="L5">
            <v>1165646928.02</v>
          </cell>
          <cell r="M5">
            <v>1177688627.23</v>
          </cell>
          <cell r="N5">
            <v>1259045033.46</v>
          </cell>
          <cell r="O5">
            <v>1233639049.49</v>
          </cell>
          <cell r="P5">
            <v>1315336489.7</v>
          </cell>
          <cell r="Q5">
            <v>424765000</v>
          </cell>
          <cell r="R5">
            <v>733141908.63</v>
          </cell>
          <cell r="S5">
            <v>1060320782.4299999</v>
          </cell>
          <cell r="T5">
            <v>1200956837</v>
          </cell>
          <cell r="U5">
            <v>1558592968.8499999</v>
          </cell>
          <cell r="V5">
            <v>1594486549.9300001</v>
          </cell>
          <cell r="W5">
            <v>2936685345.2399998</v>
          </cell>
          <cell r="X5">
            <v>1993887132.8999999</v>
          </cell>
          <cell r="Y5">
            <v>2746013998.2200003</v>
          </cell>
          <cell r="Z5">
            <v>2904825729.0900002</v>
          </cell>
          <cell r="AA5">
            <v>2959775558.75</v>
          </cell>
          <cell r="AB5">
            <v>2655489815.6900001</v>
          </cell>
          <cell r="AC5">
            <v>2841273180.52</v>
          </cell>
          <cell r="AD5">
            <v>3145480674.7272201</v>
          </cell>
          <cell r="AE5">
            <v>3334084337.35145</v>
          </cell>
          <cell r="AF5">
            <v>3103905325.1000004</v>
          </cell>
          <cell r="AG5">
            <v>3175551805.8200002</v>
          </cell>
          <cell r="AH5">
            <v>2623342821.3699999</v>
          </cell>
          <cell r="AI5">
            <v>2070586339.97</v>
          </cell>
          <cell r="AJ5">
            <v>2377752678.3899999</v>
          </cell>
          <cell r="AK5">
            <v>2496780221.5500002</v>
          </cell>
          <cell r="AL5">
            <v>2309088188.71</v>
          </cell>
          <cell r="AM5">
            <v>1975522657.8199999</v>
          </cell>
          <cell r="AN5">
            <v>3272449012.77</v>
          </cell>
          <cell r="AO5">
            <v>2574531967.5599999</v>
          </cell>
          <cell r="AP5">
            <v>2930014509.7399998</v>
          </cell>
          <cell r="AQ5">
            <v>2438698784.9899998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</row>
        <row r="6">
          <cell r="B6" t="str">
            <v>EKO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2896540847.8400002</v>
          </cell>
          <cell r="J6">
            <v>3217917178.04</v>
          </cell>
          <cell r="K6">
            <v>2873454666.0300002</v>
          </cell>
          <cell r="L6">
            <v>2735391092.7600002</v>
          </cell>
          <cell r="M6">
            <v>3117457766.1700001</v>
          </cell>
          <cell r="N6">
            <v>3152554578.5799999</v>
          </cell>
          <cell r="O6">
            <v>2520767405.8400002</v>
          </cell>
          <cell r="P6">
            <v>2180000000</v>
          </cell>
          <cell r="Q6">
            <v>910996108.00999999</v>
          </cell>
          <cell r="R6">
            <v>2554738587.5</v>
          </cell>
          <cell r="S6">
            <v>2747333675.9899998</v>
          </cell>
          <cell r="T6">
            <v>2265832234.4099998</v>
          </cell>
          <cell r="U6">
            <v>2350097241.5700002</v>
          </cell>
          <cell r="V6">
            <v>2524497146.8699999</v>
          </cell>
          <cell r="W6">
            <v>5102515084.1900005</v>
          </cell>
          <cell r="X6">
            <v>3148006697.6700001</v>
          </cell>
          <cell r="Y6">
            <v>4432329819.8900003</v>
          </cell>
          <cell r="Z6">
            <v>4858164422.8999996</v>
          </cell>
          <cell r="AA6">
            <v>4910547427.7600002</v>
          </cell>
          <cell r="AB6">
            <v>4498963152.04</v>
          </cell>
          <cell r="AC6">
            <v>4499724701.29</v>
          </cell>
          <cell r="AD6">
            <v>5018656381.1599998</v>
          </cell>
          <cell r="AE6">
            <v>5279270743.54</v>
          </cell>
          <cell r="AF6">
            <v>4874222555.5500002</v>
          </cell>
          <cell r="AG6">
            <v>4945939497.8199997</v>
          </cell>
          <cell r="AH6">
            <v>4952224875.6799994</v>
          </cell>
          <cell r="AI6">
            <v>6012486354.3799992</v>
          </cell>
          <cell r="AJ6">
            <v>6708161689.0700006</v>
          </cell>
          <cell r="AK6">
            <v>6469117806.8900003</v>
          </cell>
          <cell r="AL6">
            <v>6941729741.3900003</v>
          </cell>
          <cell r="AM6">
            <v>6745806643.8500004</v>
          </cell>
          <cell r="AN6">
            <v>6381176368.5799999</v>
          </cell>
          <cell r="AO6">
            <v>5430562758.5200005</v>
          </cell>
          <cell r="AP6">
            <v>6083622762.6599998</v>
          </cell>
          <cell r="AQ6">
            <v>6458937691.8900003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</row>
        <row r="7">
          <cell r="B7" t="str">
            <v>ENUGU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1727000000</v>
          </cell>
          <cell r="J7">
            <v>800000000</v>
          </cell>
          <cell r="K7">
            <v>835000000</v>
          </cell>
          <cell r="L7">
            <v>850000000</v>
          </cell>
          <cell r="M7">
            <v>868000000</v>
          </cell>
          <cell r="N7">
            <v>1000000000</v>
          </cell>
          <cell r="O7">
            <v>1056000000</v>
          </cell>
          <cell r="P7">
            <v>909000000</v>
          </cell>
          <cell r="Q7">
            <v>400000000</v>
          </cell>
          <cell r="R7">
            <v>800000000</v>
          </cell>
          <cell r="S7">
            <v>400000000</v>
          </cell>
          <cell r="T7">
            <v>800000000</v>
          </cell>
          <cell r="U7">
            <v>1100000000</v>
          </cell>
          <cell r="V7">
            <v>1200000000</v>
          </cell>
          <cell r="W7">
            <v>3600605753.23</v>
          </cell>
          <cell r="X7">
            <v>2795944974.5099998</v>
          </cell>
          <cell r="Y7">
            <v>3959726601.1999998</v>
          </cell>
          <cell r="Z7">
            <v>3545994685.8099999</v>
          </cell>
          <cell r="AA7">
            <v>4082646703.3500004</v>
          </cell>
          <cell r="AB7">
            <v>3709469179.7399998</v>
          </cell>
          <cell r="AC7">
            <v>3733564595.7000003</v>
          </cell>
          <cell r="AD7">
            <v>4042650065.7039003</v>
          </cell>
          <cell r="AE7">
            <v>4208393661.8350368</v>
          </cell>
          <cell r="AF7">
            <v>3949199541.4499998</v>
          </cell>
          <cell r="AG7">
            <v>3806624439.7600002</v>
          </cell>
          <cell r="AH7">
            <v>2319408675.3499999</v>
          </cell>
          <cell r="AI7">
            <v>2924136840.5</v>
          </cell>
          <cell r="AJ7">
            <v>3077013241.9200001</v>
          </cell>
          <cell r="AK7">
            <v>3335386752.1500001</v>
          </cell>
          <cell r="AL7">
            <v>3506067270.9699998</v>
          </cell>
          <cell r="AM7">
            <v>3516938211.4499998</v>
          </cell>
          <cell r="AN7">
            <v>3550164197.1500001</v>
          </cell>
          <cell r="AO7">
            <v>2647386173.9899998</v>
          </cell>
          <cell r="AP7">
            <v>3103912079.4099998</v>
          </cell>
          <cell r="AQ7">
            <v>2470706247.9699998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</row>
        <row r="8">
          <cell r="B8" t="str">
            <v>IBADAN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1863309196</v>
          </cell>
          <cell r="J8">
            <v>1971406265</v>
          </cell>
          <cell r="K8">
            <v>1717493380</v>
          </cell>
          <cell r="L8">
            <v>1745686944</v>
          </cell>
          <cell r="M8">
            <v>1932823297</v>
          </cell>
          <cell r="N8">
            <v>2245370141</v>
          </cell>
          <cell r="O8">
            <v>2008166828.9300001</v>
          </cell>
          <cell r="P8">
            <v>1709913060.1400001</v>
          </cell>
          <cell r="Q8">
            <v>1035036658</v>
          </cell>
          <cell r="R8">
            <v>1340093211</v>
          </cell>
          <cell r="S8">
            <v>1689880866</v>
          </cell>
          <cell r="T8">
            <v>1900380655</v>
          </cell>
          <cell r="U8">
            <v>2450306333</v>
          </cell>
          <cell r="V8">
            <v>2079650935</v>
          </cell>
          <cell r="W8">
            <v>4646013894.2399998</v>
          </cell>
          <cell r="X8">
            <v>2368602091.6300001</v>
          </cell>
          <cell r="Y8">
            <v>4425046085.5500002</v>
          </cell>
          <cell r="Z8">
            <v>4759358545.5799999</v>
          </cell>
          <cell r="AA8">
            <v>5276673483.2700005</v>
          </cell>
          <cell r="AB8">
            <v>4800278728.8899994</v>
          </cell>
          <cell r="AC8">
            <v>4858675843.04</v>
          </cell>
          <cell r="AD8">
            <v>5524121651.8883801</v>
          </cell>
          <cell r="AE8">
            <v>5643123726.0100002</v>
          </cell>
          <cell r="AF8">
            <v>2790582222.7850199</v>
          </cell>
          <cell r="AG8">
            <v>4581592077.5</v>
          </cell>
          <cell r="AH8">
            <v>2855256270.4400001</v>
          </cell>
          <cell r="AI8">
            <v>3688185431.5900002</v>
          </cell>
          <cell r="AJ8">
            <v>4859843524.3400002</v>
          </cell>
          <cell r="AK8">
            <v>4378535940.7600002</v>
          </cell>
          <cell r="AL8">
            <v>4599248782.3699999</v>
          </cell>
          <cell r="AM8">
            <v>4445135340.6999998</v>
          </cell>
          <cell r="AN8">
            <v>3583217124.5</v>
          </cell>
          <cell r="AO8">
            <v>3119032008.54</v>
          </cell>
          <cell r="AP8">
            <v>4435669832.3000002</v>
          </cell>
          <cell r="AQ8">
            <v>3061111408.8400002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</row>
        <row r="9">
          <cell r="B9" t="str">
            <v>IKEJA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3612743100.29</v>
          </cell>
          <cell r="J9">
            <v>3285023739.5</v>
          </cell>
          <cell r="K9">
            <v>3152103184.3400002</v>
          </cell>
          <cell r="L9">
            <v>3018477546.8800001</v>
          </cell>
          <cell r="M9">
            <v>3290666469.3200002</v>
          </cell>
          <cell r="N9">
            <v>3673726676.4000001</v>
          </cell>
          <cell r="O9">
            <v>3579395388.0100002</v>
          </cell>
          <cell r="P9">
            <v>3067335290.3099999</v>
          </cell>
          <cell r="Q9">
            <v>1576155552.3900001</v>
          </cell>
          <cell r="R9">
            <v>2439366337.9699998</v>
          </cell>
          <cell r="S9">
            <v>2965499425.52</v>
          </cell>
          <cell r="T9">
            <v>3367690289.9499998</v>
          </cell>
          <cell r="U9">
            <v>2854093210.8499999</v>
          </cell>
          <cell r="V9">
            <v>3504379967.6500001</v>
          </cell>
          <cell r="W9">
            <v>6993382565</v>
          </cell>
          <cell r="X9">
            <v>4228631910.0299997</v>
          </cell>
          <cell r="Y9">
            <v>6077648785.1799994</v>
          </cell>
          <cell r="Z9">
            <v>7338867145.04</v>
          </cell>
          <cell r="AA9">
            <v>7300924645.4099998</v>
          </cell>
          <cell r="AB9">
            <v>6773522463.2200003</v>
          </cell>
          <cell r="AC9">
            <v>6895990737.5500002</v>
          </cell>
          <cell r="AD9">
            <v>7619478667.0200005</v>
          </cell>
          <cell r="AE9">
            <v>8087822326.0600252</v>
          </cell>
          <cell r="AF9">
            <v>7562268029.8600006</v>
          </cell>
          <cell r="AG9">
            <v>7728129954.4399996</v>
          </cell>
          <cell r="AH9">
            <v>7513736525.1700001</v>
          </cell>
          <cell r="AI9">
            <v>8486996016.2799997</v>
          </cell>
          <cell r="AJ9">
            <v>9525606479.7700005</v>
          </cell>
          <cell r="AK9">
            <v>9341180408.6199989</v>
          </cell>
          <cell r="AL9">
            <v>10131483271.709999</v>
          </cell>
          <cell r="AM9">
            <v>7867650254.9300003</v>
          </cell>
          <cell r="AN9">
            <v>7772001232.8299999</v>
          </cell>
          <cell r="AO9">
            <v>6846782072.3199997</v>
          </cell>
          <cell r="AP9">
            <v>8412773835.79</v>
          </cell>
          <cell r="AQ9">
            <v>4224251012.0900002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</row>
        <row r="10">
          <cell r="B10" t="str">
            <v>JOS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145152399.44</v>
          </cell>
          <cell r="J10">
            <v>147373991.50999999</v>
          </cell>
          <cell r="K10">
            <v>148155575.72999999</v>
          </cell>
          <cell r="L10">
            <v>148103969.16</v>
          </cell>
          <cell r="M10">
            <v>151114319.69</v>
          </cell>
          <cell r="N10">
            <v>179216049.69</v>
          </cell>
          <cell r="O10">
            <v>242737047.75999999</v>
          </cell>
          <cell r="P10">
            <v>202796093.33000001</v>
          </cell>
          <cell r="Q10">
            <v>148821837.52000001</v>
          </cell>
          <cell r="R10">
            <v>155633019.03999999</v>
          </cell>
          <cell r="S10">
            <v>200000000</v>
          </cell>
          <cell r="T10">
            <v>226805068.08000001</v>
          </cell>
          <cell r="U10">
            <v>271607143.88</v>
          </cell>
          <cell r="V10">
            <v>276936168.51999998</v>
          </cell>
          <cell r="W10">
            <v>986308058.1500001</v>
          </cell>
          <cell r="X10">
            <v>276244634.01999998</v>
          </cell>
          <cell r="Y10">
            <v>798778422.79999995</v>
          </cell>
          <cell r="Z10">
            <v>869676239.38</v>
          </cell>
          <cell r="AA10">
            <v>1023479033.2</v>
          </cell>
          <cell r="AB10">
            <v>931284311.13999999</v>
          </cell>
          <cell r="AC10">
            <v>1003476114.2316972</v>
          </cell>
          <cell r="AD10">
            <v>1180109428.1397851</v>
          </cell>
          <cell r="AE10">
            <v>1272659309.864418</v>
          </cell>
          <cell r="AF10">
            <v>1179018598.2199998</v>
          </cell>
          <cell r="AG10">
            <v>1174709308.9299998</v>
          </cell>
          <cell r="AH10">
            <v>1133239992.3099999</v>
          </cell>
          <cell r="AI10">
            <v>1625058193.1199999</v>
          </cell>
          <cell r="AJ10">
            <v>1622541020.76</v>
          </cell>
          <cell r="AK10">
            <v>1089356227.53</v>
          </cell>
          <cell r="AL10">
            <v>796614961.65999997</v>
          </cell>
          <cell r="AM10">
            <v>1095547489.8900001</v>
          </cell>
          <cell r="AN10">
            <v>1109040690.0999999</v>
          </cell>
          <cell r="AO10">
            <v>1072483678.61</v>
          </cell>
          <cell r="AP10">
            <v>1387223892.6700001</v>
          </cell>
          <cell r="AQ10">
            <v>714763158.53999996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</row>
        <row r="11">
          <cell r="B11" t="str">
            <v>KADUNA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690243565.06999993</v>
          </cell>
          <cell r="J11">
            <v>641159782.14999998</v>
          </cell>
          <cell r="K11">
            <v>543111744.51999998</v>
          </cell>
          <cell r="L11">
            <v>566765586.81999993</v>
          </cell>
          <cell r="M11">
            <v>408186462.42000002</v>
          </cell>
          <cell r="N11">
            <v>200000000</v>
          </cell>
          <cell r="O11">
            <v>303806545.75</v>
          </cell>
          <cell r="P11">
            <v>120000000</v>
          </cell>
          <cell r="Q11">
            <v>150000000</v>
          </cell>
          <cell r="R11">
            <v>100000000</v>
          </cell>
          <cell r="S11">
            <v>100000000</v>
          </cell>
          <cell r="T11">
            <v>100000000</v>
          </cell>
          <cell r="U11">
            <v>440000000</v>
          </cell>
          <cell r="V11">
            <v>400000000</v>
          </cell>
          <cell r="W11">
            <v>3283715777.02</v>
          </cell>
          <cell r="X11">
            <v>1506027829.4100001</v>
          </cell>
          <cell r="Y11">
            <v>2926336703.5799994</v>
          </cell>
          <cell r="Z11">
            <v>3042838767.0799999</v>
          </cell>
          <cell r="AA11">
            <v>3271612735.5</v>
          </cell>
          <cell r="AB11">
            <v>3061181259.1099997</v>
          </cell>
          <cell r="AC11">
            <v>930057396.37</v>
          </cell>
          <cell r="AD11">
            <v>699351912.60000002</v>
          </cell>
          <cell r="AE11">
            <v>376697238.43000001</v>
          </cell>
          <cell r="AF11">
            <v>1707145676.01</v>
          </cell>
          <cell r="AG11">
            <v>471646117.94</v>
          </cell>
          <cell r="AH11">
            <v>537473066.01999998</v>
          </cell>
          <cell r="AI11">
            <v>788449164.5</v>
          </cell>
          <cell r="AJ11">
            <v>810807612.58000004</v>
          </cell>
          <cell r="AK11">
            <v>900524590.13</v>
          </cell>
          <cell r="AL11">
            <v>726000344.08000004</v>
          </cell>
          <cell r="AM11">
            <v>690164161.11000001</v>
          </cell>
          <cell r="AN11">
            <v>477198792.14999998</v>
          </cell>
          <cell r="AO11">
            <v>200531975.97</v>
          </cell>
          <cell r="AP11">
            <v>684349655.77999997</v>
          </cell>
          <cell r="AQ11">
            <v>203858586.02000001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</row>
        <row r="12">
          <cell r="B12" t="str">
            <v>KANO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1098785705.52</v>
          </cell>
          <cell r="J12">
            <v>994609516.11000001</v>
          </cell>
          <cell r="K12">
            <v>981295518.05999994</v>
          </cell>
          <cell r="L12">
            <v>1099607501.29</v>
          </cell>
          <cell r="M12">
            <v>926000000</v>
          </cell>
          <cell r="N12">
            <v>0</v>
          </cell>
          <cell r="O12">
            <v>700000000</v>
          </cell>
          <cell r="P12">
            <v>500000000</v>
          </cell>
          <cell r="Q12">
            <v>0</v>
          </cell>
          <cell r="R12">
            <v>0</v>
          </cell>
          <cell r="S12">
            <v>350000000</v>
          </cell>
          <cell r="T12">
            <v>350000000</v>
          </cell>
          <cell r="U12">
            <v>300000000</v>
          </cell>
          <cell r="V12">
            <v>0</v>
          </cell>
          <cell r="W12">
            <v>3156275901.1599998</v>
          </cell>
          <cell r="X12">
            <v>1741350960.2</v>
          </cell>
          <cell r="Y12">
            <v>2847180309.9200001</v>
          </cell>
          <cell r="Z12">
            <v>3071795607.1499996</v>
          </cell>
          <cell r="AA12">
            <v>3389643071.3899999</v>
          </cell>
          <cell r="AB12">
            <v>3140643055.1800003</v>
          </cell>
          <cell r="AC12">
            <v>3378869191.7720098</v>
          </cell>
          <cell r="AD12">
            <v>3745105766.911324</v>
          </cell>
          <cell r="AE12">
            <v>2777215698.48</v>
          </cell>
          <cell r="AF12">
            <v>1750079084.47</v>
          </cell>
          <cell r="AG12">
            <v>2018023509.4400001</v>
          </cell>
          <cell r="AH12">
            <v>1649440405.47</v>
          </cell>
          <cell r="AI12">
            <v>2160818975.4099998</v>
          </cell>
          <cell r="AJ12">
            <v>2684960083.6199999</v>
          </cell>
          <cell r="AK12">
            <v>2680480946.2199998</v>
          </cell>
          <cell r="AL12">
            <v>2345793317.0799999</v>
          </cell>
          <cell r="AM12">
            <v>2443751351.9000001</v>
          </cell>
          <cell r="AN12">
            <v>2365252423.1500001</v>
          </cell>
          <cell r="AO12">
            <v>1532758971.3800001</v>
          </cell>
          <cell r="AP12">
            <v>2571848848.9299998</v>
          </cell>
          <cell r="AQ12">
            <v>1583436514.0799999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</row>
        <row r="13">
          <cell r="B13" t="str">
            <v>PH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765930921.55999994</v>
          </cell>
          <cell r="J13">
            <v>776142302.52999997</v>
          </cell>
          <cell r="K13">
            <v>791699785.81999993</v>
          </cell>
          <cell r="L13">
            <v>693138952.94000006</v>
          </cell>
          <cell r="M13">
            <v>391195621</v>
          </cell>
          <cell r="N13">
            <v>982457393.84000003</v>
          </cell>
          <cell r="O13">
            <v>530026658.12</v>
          </cell>
          <cell r="P13">
            <v>543199510.27999997</v>
          </cell>
          <cell r="Q13">
            <v>246064556.71000001</v>
          </cell>
          <cell r="R13">
            <v>299304354.51999998</v>
          </cell>
          <cell r="S13">
            <v>209512052.62</v>
          </cell>
          <cell r="T13">
            <v>324099848.95999998</v>
          </cell>
          <cell r="U13">
            <v>258772088.09999999</v>
          </cell>
          <cell r="V13">
            <v>406369440.55000001</v>
          </cell>
          <cell r="W13">
            <v>1632029247.6900001</v>
          </cell>
          <cell r="X13">
            <v>1187450696.25</v>
          </cell>
          <cell r="Y13">
            <v>1643806969.4100001</v>
          </cell>
          <cell r="Z13">
            <v>1702698485.05</v>
          </cell>
          <cell r="AA13">
            <v>1961667644.02</v>
          </cell>
          <cell r="AB13">
            <v>1897209315.02</v>
          </cell>
          <cell r="AC13">
            <v>1979216856.3000002</v>
          </cell>
          <cell r="AD13">
            <v>2265987473.1472092</v>
          </cell>
          <cell r="AE13">
            <v>2322440781.9339452</v>
          </cell>
          <cell r="AF13">
            <v>2158083770.27</v>
          </cell>
          <cell r="AG13">
            <v>2511969402.9499998</v>
          </cell>
          <cell r="AH13">
            <v>2438985316.3699999</v>
          </cell>
          <cell r="AI13">
            <v>2896365545.6399999</v>
          </cell>
          <cell r="AJ13">
            <v>2352542628.4200001</v>
          </cell>
          <cell r="AK13">
            <v>1459392763.9000001</v>
          </cell>
          <cell r="AL13">
            <v>1454703027.9400001</v>
          </cell>
          <cell r="AM13">
            <v>1348438470.8699999</v>
          </cell>
          <cell r="AN13">
            <v>4090229318.8699999</v>
          </cell>
          <cell r="AO13">
            <v>1843245631.9000001</v>
          </cell>
          <cell r="AP13">
            <v>2433473245.5100002</v>
          </cell>
          <cell r="AQ13">
            <v>2977781255.8499999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</row>
        <row r="14">
          <cell r="B14" t="str">
            <v>YOLA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253024007.22</v>
          </cell>
          <cell r="J14">
            <v>281011485.94999999</v>
          </cell>
          <cell r="K14">
            <v>278166190.23000002</v>
          </cell>
          <cell r="L14">
            <v>320832721.30000001</v>
          </cell>
          <cell r="M14">
            <v>46736350.640000001</v>
          </cell>
          <cell r="N14">
            <v>301828607.32999998</v>
          </cell>
          <cell r="O14">
            <v>242360727.56</v>
          </cell>
          <cell r="P14">
            <v>234495159.06</v>
          </cell>
          <cell r="Q14">
            <v>50000000</v>
          </cell>
          <cell r="R14">
            <v>250170536.24000001</v>
          </cell>
          <cell r="S14">
            <v>285750222.85000002</v>
          </cell>
          <cell r="T14">
            <v>150000000</v>
          </cell>
          <cell r="U14">
            <v>250000000</v>
          </cell>
          <cell r="V14">
            <v>250000000</v>
          </cell>
          <cell r="W14">
            <v>259048960.31</v>
          </cell>
          <cell r="X14">
            <v>0</v>
          </cell>
          <cell r="Y14">
            <v>358357872.57999998</v>
          </cell>
          <cell r="Z14">
            <v>383414751.64999998</v>
          </cell>
          <cell r="AA14">
            <v>244140897.43000001</v>
          </cell>
          <cell r="AB14">
            <v>222310114.87</v>
          </cell>
          <cell r="AC14">
            <v>183384146.56999999</v>
          </cell>
          <cell r="AD14">
            <v>267526013.15000001</v>
          </cell>
          <cell r="AE14">
            <v>132190170.17</v>
          </cell>
          <cell r="AF14">
            <v>311424224.14999998</v>
          </cell>
          <cell r="AG14">
            <v>156532998.66</v>
          </cell>
          <cell r="AH14">
            <v>186669805.55000001</v>
          </cell>
          <cell r="AI14">
            <v>310494638.91000003</v>
          </cell>
          <cell r="AJ14">
            <v>344067862.72000003</v>
          </cell>
          <cell r="AK14">
            <v>370993065.49000001</v>
          </cell>
          <cell r="AL14">
            <v>226058443.61000001</v>
          </cell>
          <cell r="AM14">
            <v>339529605.80000001</v>
          </cell>
          <cell r="AN14">
            <v>233266119.99000001</v>
          </cell>
          <cell r="AO14">
            <v>0</v>
          </cell>
          <cell r="AP14">
            <v>235256538.19</v>
          </cell>
          <cell r="AQ14">
            <v>216864840.65000001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</row>
        <row r="15">
          <cell r="B15" t="str">
            <v>TOTAL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17600126027.45837</v>
          </cell>
          <cell r="J15">
            <v>16495057622.66609</v>
          </cell>
          <cell r="K15">
            <v>15545216611.709999</v>
          </cell>
          <cell r="L15">
            <v>15437186164.430002</v>
          </cell>
          <cell r="M15">
            <v>15682664982.93</v>
          </cell>
          <cell r="N15">
            <v>16232081119.870001</v>
          </cell>
          <cell r="O15">
            <v>14962010115.370001</v>
          </cell>
          <cell r="P15">
            <v>13184197173.07</v>
          </cell>
          <cell r="Q15">
            <v>6067140322.7300005</v>
          </cell>
          <cell r="R15">
            <v>10672447954.900002</v>
          </cell>
          <cell r="S15">
            <v>12844961981.830002</v>
          </cell>
          <cell r="T15">
            <v>12909038856.849998</v>
          </cell>
          <cell r="U15">
            <v>12907402435.139999</v>
          </cell>
          <cell r="V15">
            <v>15036601918.15</v>
          </cell>
          <cell r="W15">
            <v>37568988737.900002</v>
          </cell>
          <cell r="X15">
            <v>22470098915.279999</v>
          </cell>
          <cell r="Y15">
            <v>35313090869.150002</v>
          </cell>
          <cell r="Z15">
            <v>37831587660.37001</v>
          </cell>
          <cell r="AA15">
            <v>40104776494.610001</v>
          </cell>
          <cell r="AB15">
            <v>37075435323.25</v>
          </cell>
          <cell r="AC15">
            <v>36090209441.19371</v>
          </cell>
          <cell r="AD15">
            <v>39954161649.407822</v>
          </cell>
          <cell r="AE15">
            <v>39879003333.214874</v>
          </cell>
          <cell r="AF15">
            <v>35098782832.675018</v>
          </cell>
          <cell r="AG15">
            <v>36463427658.709999</v>
          </cell>
          <cell r="AH15">
            <v>32826800207.529999</v>
          </cell>
          <cell r="AI15">
            <v>37910537851.949997</v>
          </cell>
          <cell r="AJ15">
            <v>41885004041.560005</v>
          </cell>
          <cell r="AK15">
            <v>40105466730.290001</v>
          </cell>
          <cell r="AL15">
            <v>40674693426.740005</v>
          </cell>
          <cell r="AM15">
            <v>36652189730.990005</v>
          </cell>
          <cell r="AN15">
            <v>39814395403.910004</v>
          </cell>
          <cell r="AO15">
            <v>31270083943.100006</v>
          </cell>
          <cell r="AP15">
            <v>38783672810.600006</v>
          </cell>
          <cell r="AQ15">
            <v>30091087903.690002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</row>
      </sheetData>
      <sheetData sheetId="9"/>
      <sheetData sheetId="10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1D4FC-A220-4BE5-9F31-4A39F9E6FA8E}">
  <sheetPr>
    <tabColor theme="3"/>
  </sheetPr>
  <dimension ref="C3:R16"/>
  <sheetViews>
    <sheetView showGridLines="0" tabSelected="1" zoomScaleNormal="100" workbookViewId="0">
      <selection activeCell="M15" sqref="M15"/>
    </sheetView>
  </sheetViews>
  <sheetFormatPr defaultRowHeight="15" x14ac:dyDescent="0.25"/>
  <cols>
    <col min="1" max="1" width="4.5703125" customWidth="1"/>
    <col min="2" max="2" width="7.140625" customWidth="1"/>
    <col min="3" max="3" width="4.28515625" bestFit="1" customWidth="1"/>
    <col min="4" max="4" width="8.7109375" bestFit="1" customWidth="1"/>
    <col min="5" max="5" width="23.5703125" customWidth="1"/>
    <col min="6" max="6" width="18.140625" bestFit="1" customWidth="1"/>
    <col min="7" max="7" width="18" bestFit="1" customWidth="1"/>
    <col min="8" max="8" width="19" bestFit="1" customWidth="1"/>
    <col min="9" max="9" width="18.28515625" customWidth="1"/>
    <col min="10" max="10" width="24.28515625" bestFit="1" customWidth="1"/>
  </cols>
  <sheetData>
    <row r="3" spans="3:18" x14ac:dyDescent="0.25">
      <c r="C3" s="12" t="s">
        <v>0</v>
      </c>
      <c r="D3" s="12"/>
      <c r="E3" s="12"/>
      <c r="F3" s="12"/>
      <c r="G3" s="12"/>
      <c r="H3" s="12"/>
      <c r="I3" s="12"/>
      <c r="J3" s="12"/>
    </row>
    <row r="4" spans="3:18" s="1" customFormat="1" ht="31.5" customHeight="1" x14ac:dyDescent="0.25">
      <c r="C4" s="13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13" t="s">
        <v>6</v>
      </c>
      <c r="I4" s="13" t="s">
        <v>7</v>
      </c>
      <c r="J4" s="13" t="s">
        <v>8</v>
      </c>
    </row>
    <row r="5" spans="3:18" x14ac:dyDescent="0.25">
      <c r="C5" s="2">
        <v>1</v>
      </c>
      <c r="D5" s="3" t="s">
        <v>9</v>
      </c>
      <c r="E5" s="4">
        <v>0.92249999999999999</v>
      </c>
      <c r="F5" s="11">
        <v>8062556292.3540239</v>
      </c>
      <c r="G5" s="5">
        <f>F5*E5</f>
        <v>7437708179.6965866</v>
      </c>
      <c r="H5" s="11">
        <v>6002768704.3100004</v>
      </c>
      <c r="I5" s="6">
        <f>H5/F5</f>
        <v>0.74452425343096396</v>
      </c>
      <c r="J5" s="7">
        <f t="shared" ref="J5:J14" si="0">IFERROR(H5/G5, "")</f>
        <v>0.80707236144277938</v>
      </c>
      <c r="Q5" s="8"/>
      <c r="R5" s="9"/>
    </row>
    <row r="6" spans="3:18" x14ac:dyDescent="0.25">
      <c r="C6" s="2">
        <v>2</v>
      </c>
      <c r="D6" s="3" t="s">
        <v>10</v>
      </c>
      <c r="E6" s="4">
        <v>0.85540000000000005</v>
      </c>
      <c r="F6" s="11">
        <v>6264169894.0286608</v>
      </c>
      <c r="G6" s="5">
        <f t="shared" ref="G6:G15" si="1">F6*E6</f>
        <v>5358370927.3521166</v>
      </c>
      <c r="H6" s="11">
        <v>2574531967.5599999</v>
      </c>
      <c r="I6" s="6">
        <f t="shared" ref="I6:I15" si="2">H6/F6</f>
        <v>0.41099331772820857</v>
      </c>
      <c r="J6" s="7">
        <f t="shared" si="0"/>
        <v>0.48046915797078388</v>
      </c>
      <c r="Q6" s="8"/>
      <c r="R6" s="9"/>
    </row>
    <row r="7" spans="3:18" x14ac:dyDescent="0.25">
      <c r="C7" s="2">
        <v>3</v>
      </c>
      <c r="D7" s="3" t="s">
        <v>11</v>
      </c>
      <c r="E7" s="4">
        <v>0.88619999999999999</v>
      </c>
      <c r="F7" s="11">
        <v>6603820221.3386879</v>
      </c>
      <c r="G7" s="5">
        <f t="shared" si="1"/>
        <v>5852305480.1503448</v>
      </c>
      <c r="H7" s="11">
        <v>5430562758.5200005</v>
      </c>
      <c r="I7" s="6">
        <f t="shared" si="2"/>
        <v>0.82233655316242826</v>
      </c>
      <c r="J7" s="7">
        <f t="shared" si="0"/>
        <v>0.92793562758116488</v>
      </c>
      <c r="Q7" s="8"/>
      <c r="R7" s="9"/>
    </row>
    <row r="8" spans="3:18" x14ac:dyDescent="0.25">
      <c r="C8" s="2">
        <v>4</v>
      </c>
      <c r="D8" s="3" t="s">
        <v>12</v>
      </c>
      <c r="E8" s="4">
        <v>0.91600000000000004</v>
      </c>
      <c r="F8" s="11">
        <v>6332885935.8283062</v>
      </c>
      <c r="G8" s="5">
        <f t="shared" si="1"/>
        <v>5800923517.218729</v>
      </c>
      <c r="H8" s="11">
        <v>2647386173.9899998</v>
      </c>
      <c r="I8" s="6">
        <f t="shared" si="2"/>
        <v>0.41803787417240706</v>
      </c>
      <c r="J8" s="7">
        <f t="shared" si="0"/>
        <v>0.45637322507904698</v>
      </c>
      <c r="Q8" s="8"/>
      <c r="R8" s="9"/>
    </row>
    <row r="9" spans="3:18" x14ac:dyDescent="0.25">
      <c r="C9" s="2">
        <v>5</v>
      </c>
      <c r="D9" s="3" t="s">
        <v>13</v>
      </c>
      <c r="E9" s="4">
        <v>0.80789999999999995</v>
      </c>
      <c r="F9" s="11">
        <v>7966558755.4407759</v>
      </c>
      <c r="G9" s="5">
        <f t="shared" si="1"/>
        <v>6436182818.5206022</v>
      </c>
      <c r="H9" s="11">
        <v>3119032008.54</v>
      </c>
      <c r="I9" s="6">
        <f t="shared" si="2"/>
        <v>0.3915155971717213</v>
      </c>
      <c r="J9" s="7">
        <f t="shared" si="0"/>
        <v>0.48460898275989767</v>
      </c>
      <c r="Q9" s="8"/>
      <c r="R9" s="9"/>
    </row>
    <row r="10" spans="3:18" x14ac:dyDescent="0.25">
      <c r="C10" s="2">
        <v>6</v>
      </c>
      <c r="D10" s="3" t="s">
        <v>14</v>
      </c>
      <c r="E10" s="4">
        <v>0.84930000000000005</v>
      </c>
      <c r="F10" s="11">
        <v>9185821094.9072266</v>
      </c>
      <c r="G10" s="5">
        <f t="shared" si="1"/>
        <v>7801517855.9047079</v>
      </c>
      <c r="H10" s="11">
        <v>7374900404.9699993</v>
      </c>
      <c r="I10" s="6">
        <f t="shared" si="2"/>
        <v>0.80285696061060541</v>
      </c>
      <c r="J10" s="7">
        <f t="shared" si="0"/>
        <v>0.94531609632709923</v>
      </c>
      <c r="Q10" s="8"/>
      <c r="R10" s="9"/>
    </row>
    <row r="11" spans="3:18" x14ac:dyDescent="0.25">
      <c r="C11" s="2">
        <v>7</v>
      </c>
      <c r="D11" s="3" t="s">
        <v>15</v>
      </c>
      <c r="E11" s="4">
        <v>0.62170000000000003</v>
      </c>
      <c r="F11" s="11">
        <v>3631806849.1260834</v>
      </c>
      <c r="G11" s="5">
        <f t="shared" si="1"/>
        <v>2257894318.101686</v>
      </c>
      <c r="H11" s="11">
        <v>1072483678.61</v>
      </c>
      <c r="I11" s="6">
        <f t="shared" si="2"/>
        <v>0.29530306075282342</v>
      </c>
      <c r="J11" s="7">
        <f t="shared" si="0"/>
        <v>0.47499285950269171</v>
      </c>
      <c r="Q11" s="8"/>
      <c r="R11" s="9"/>
    </row>
    <row r="12" spans="3:18" x14ac:dyDescent="0.25">
      <c r="C12" s="2">
        <v>8</v>
      </c>
      <c r="D12" s="3" t="s">
        <v>16</v>
      </c>
      <c r="E12" s="4">
        <v>0.8226</v>
      </c>
      <c r="F12" s="11">
        <v>5145904570.6366472</v>
      </c>
      <c r="G12" s="5">
        <f t="shared" si="1"/>
        <v>4233021099.805706</v>
      </c>
      <c r="H12" s="11">
        <v>200531975.97</v>
      </c>
      <c r="I12" s="6">
        <f t="shared" si="2"/>
        <v>3.8969237228818322E-2</v>
      </c>
      <c r="J12" s="7">
        <f t="shared" si="0"/>
        <v>4.737325216243414E-2</v>
      </c>
      <c r="Q12" s="8"/>
      <c r="R12" s="9"/>
    </row>
    <row r="13" spans="3:18" x14ac:dyDescent="0.25">
      <c r="C13" s="2">
        <v>9</v>
      </c>
      <c r="D13" s="3" t="s">
        <v>17</v>
      </c>
      <c r="E13" s="4">
        <v>0.81730000000000003</v>
      </c>
      <c r="F13" s="11">
        <v>4552955646.8838596</v>
      </c>
      <c r="G13" s="5">
        <f t="shared" si="1"/>
        <v>3721130650.1981788</v>
      </c>
      <c r="H13" s="11">
        <v>1532758971.3800001</v>
      </c>
      <c r="I13" s="6">
        <f t="shared" si="2"/>
        <v>0.33665141728956949</v>
      </c>
      <c r="J13" s="7">
        <f t="shared" si="0"/>
        <v>0.41190678733582464</v>
      </c>
      <c r="Q13" s="8"/>
      <c r="R13" s="9"/>
    </row>
    <row r="14" spans="3:18" x14ac:dyDescent="0.25">
      <c r="C14" s="2">
        <v>10</v>
      </c>
      <c r="D14" s="3" t="s">
        <v>18</v>
      </c>
      <c r="E14" s="4">
        <v>0.82579999999999998</v>
      </c>
      <c r="F14" s="11">
        <v>4463842964.5168409</v>
      </c>
      <c r="G14" s="5">
        <f t="shared" si="1"/>
        <v>3686241520.0980072</v>
      </c>
      <c r="H14" s="11">
        <v>1843245631.9000001</v>
      </c>
      <c r="I14" s="6">
        <f t="shared" si="2"/>
        <v>0.41292797406897802</v>
      </c>
      <c r="J14" s="7">
        <f t="shared" si="0"/>
        <v>0.50003387511380237</v>
      </c>
      <c r="Q14" s="8"/>
      <c r="R14" s="9"/>
    </row>
    <row r="15" spans="3:18" x14ac:dyDescent="0.25">
      <c r="C15" s="2">
        <v>11</v>
      </c>
      <c r="D15" s="3" t="s">
        <v>19</v>
      </c>
      <c r="E15" s="4">
        <v>0.105</v>
      </c>
      <c r="F15" s="11">
        <v>2283875172.7945094</v>
      </c>
      <c r="G15" s="5">
        <f t="shared" si="1"/>
        <v>239806893.14342347</v>
      </c>
      <c r="H15" s="11">
        <v>0</v>
      </c>
      <c r="I15" s="10">
        <f t="shared" si="2"/>
        <v>0</v>
      </c>
      <c r="J15" s="7">
        <f>IFERROR(H15/G15, "")</f>
        <v>0</v>
      </c>
      <c r="Q15" s="8"/>
      <c r="R15" s="9"/>
    </row>
    <row r="16" spans="3:18" x14ac:dyDescent="0.25">
      <c r="C16" s="14"/>
      <c r="D16" s="14" t="s">
        <v>20</v>
      </c>
      <c r="E16" s="15">
        <f>G16/F16</f>
        <v>0.81906753462361059</v>
      </c>
      <c r="F16" s="16">
        <f>SUM(F5:F15)</f>
        <v>64494197397.855621</v>
      </c>
      <c r="G16" s="17">
        <f>SUM(G5:G15)</f>
        <v>52825103260.190086</v>
      </c>
      <c r="H16" s="16">
        <f>SUM(H5:H15)</f>
        <v>31798202275.750004</v>
      </c>
      <c r="I16" s="18">
        <f>H16/F16</f>
        <v>0.49303973936742512</v>
      </c>
      <c r="J16" s="19">
        <f>IFERROR(H16/G16, "")</f>
        <v>0.60195248685322833</v>
      </c>
      <c r="Q16" s="8"/>
      <c r="R16" s="9"/>
    </row>
  </sheetData>
  <mergeCells count="1">
    <mergeCell ref="C3:J3"/>
  </mergeCells>
  <conditionalFormatting sqref="J5:J15">
    <cfRule type="cellIs" dxfId="0" priority="1" operator="greaterThan">
      <formula>0.99999</formula>
    </cfRule>
  </conditionalFormatting>
  <pageMargins left="0.7" right="0.7" top="0.75" bottom="0.75" header="0.3" footer="0.3"/>
  <pageSetup scale="6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DisCo March 2022 Remittances</vt:lpstr>
      <vt:lpstr>'DisCo March 2022 Remittances'!Print_Area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Henrietta Ighomrore</dc:creator>
  <cp:lastModifiedBy>Henrietta Ighomrore</cp:lastModifiedBy>
  <dcterms:created xsi:type="dcterms:W3CDTF">2023-03-27T09:03:07Z</dcterms:created>
  <dcterms:modified xsi:type="dcterms:W3CDTF">2023-03-27T09:07:42Z</dcterms:modified>
</cp:coreProperties>
</file>