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13_ncr:1_{31F191FE-24A9-43CA-93B3-4609D5D98E38}" xr6:coauthVersionLast="47" xr6:coauthVersionMax="47" xr10:uidLastSave="{00000000-0000-0000-0000-000000000000}"/>
  <bookViews>
    <workbookView xWindow="-120" yWindow="-120" windowWidth="29040" windowHeight="15840" xr2:uid="{22CA2A72-A51A-49DA-891E-06284FEBE89C}"/>
  </bookViews>
  <sheets>
    <sheet name="DisCo January 2022 Remittances" sheetId="1" r:id="rId1"/>
  </sheets>
  <externalReferences>
    <externalReference r:id="rId2"/>
  </externalReferences>
  <definedNames>
    <definedName name="Monthly_Payments">'[1]DisCo Total Market Payment'!$B$3:$CH$15</definedName>
    <definedName name="_xlnm.Print_Area" localSheetId="0">'DisCo January 2022 Remittances'!$B$2:$K$52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16" i="1"/>
  <c r="I15" i="1"/>
  <c r="G15" i="1"/>
  <c r="J15" i="1" s="1"/>
  <c r="I14" i="1"/>
  <c r="G14" i="1"/>
  <c r="J14" i="1" s="1"/>
  <c r="I13" i="1"/>
  <c r="G13" i="1"/>
  <c r="J13" i="1" s="1"/>
  <c r="I12" i="1"/>
  <c r="G12" i="1"/>
  <c r="J12" i="1" s="1"/>
  <c r="I11" i="1"/>
  <c r="G11" i="1"/>
  <c r="J11" i="1" s="1"/>
  <c r="J10" i="1"/>
  <c r="I10" i="1"/>
  <c r="G10" i="1"/>
  <c r="I9" i="1"/>
  <c r="G9" i="1"/>
  <c r="J9" i="1" s="1"/>
  <c r="I8" i="1"/>
  <c r="G8" i="1"/>
  <c r="J8" i="1" s="1"/>
  <c r="I7" i="1"/>
  <c r="G7" i="1"/>
  <c r="J7" i="1" s="1"/>
  <c r="I6" i="1"/>
  <c r="G6" i="1"/>
  <c r="J6" i="1" s="1"/>
  <c r="I5" i="1"/>
  <c r="G5" i="1"/>
  <c r="G16" i="1" l="1"/>
  <c r="E16" i="1" s="1"/>
  <c r="J16" i="1"/>
  <c r="J5" i="1"/>
  <c r="I16" i="1"/>
</calcChain>
</file>

<file path=xl/sharedStrings.xml><?xml version="1.0" encoding="utf-8"?>
<sst xmlns="http://schemas.openxmlformats.org/spreadsheetml/2006/main" count="21" uniqueCount="21">
  <si>
    <t>S/N</t>
  </si>
  <si>
    <t>DISCOS</t>
  </si>
  <si>
    <t>NERC APPROVED MINIMUM REMITTANCE</t>
  </si>
  <si>
    <t>INVOICE VALUE (N)</t>
  </si>
  <si>
    <t>MRO VALUE (N)</t>
  </si>
  <si>
    <t>DISCO PAYMENT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</si>
  <si>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</si>
  <si>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</si>
  <si>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</si>
  <si>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</si>
  <si>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</si>
  <si>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</si>
  <si>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</si>
  <si>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</si>
  <si>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</si>
  <si>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</si>
  <si>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</si>
  <si>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</si>
  <si>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</si>
  <si>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</si>
  <si>
    <t>JANUARY 2022 DISCO INVOICES AND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</si>
</sst>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10" fontId="4" fillId="2" borderId="2" xfId="2" applyNumberFormat="1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10" fontId="3" fillId="3" borderId="2" xfId="2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43" fontId="3" fillId="3" borderId="2" xfId="1" applyFont="1" applyFill="1" applyBorder="1"/>
    <xf numFmtId="10" fontId="5" fillId="3" borderId="2" xfId="2" applyNumberFormat="1" applyFont="1" applyFill="1" applyBorder="1"/>
    <xf numFmtId="10" fontId="3" fillId="3" borderId="2" xfId="2" applyNumberFormat="1" applyFont="1" applyFill="1" applyBorder="1"/>
    <xf numFmtId="4" fontId="4" fillId="2" borderId="2" xfId="0" applyNumberFormat="1" applyFont="1" applyFill="1" applyBorder="1"/>
    <xf numFmtId="10" fontId="6" fillId="2" borderId="2" xfId="2" applyNumberFormat="1" applyFont="1" applyFill="1" applyBorder="1"/>
    <xf numFmtId="0" fontId="3" fillId="3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January 2022 Remittances'!$D$5:$D$15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January 2022 Remittances'!$F$5:$F$15</c:f>
              <c:numCache>
                <c:formatCode>#,##0.00</c:formatCode>
                <c:ptCount val="11"/>
                <c:pt idx="0">
                  <c:v>8849882420.9828548</c:v>
                </c:pt>
                <c:pt idx="1">
                  <c:v>6693883561.8860712</c:v>
                </c:pt>
                <c:pt idx="2">
                  <c:v>8021173179.3741636</c:v>
                </c:pt>
                <c:pt idx="3">
                  <c:v>6771331778.1170769</c:v>
                </c:pt>
                <c:pt idx="4">
                  <c:v>9410018929.8315601</c:v>
                </c:pt>
                <c:pt idx="5">
                  <c:v>10805012703.463926</c:v>
                </c:pt>
                <c:pt idx="6">
                  <c:v>3792050570.6961088</c:v>
                </c:pt>
                <c:pt idx="7">
                  <c:v>5699556264.5775881</c:v>
                </c:pt>
                <c:pt idx="8">
                  <c:v>5472642929.4098358</c:v>
                </c:pt>
                <c:pt idx="9">
                  <c:v>4518732527.4640474</c:v>
                </c:pt>
                <c:pt idx="10">
                  <c:v>2267479157.3583622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8-4556-95BC-D7B2A9265E20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January 2022 Remittances'!$D$5:$D$15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January 2022 Remittances'!$G$5:$G$15</c:f>
              <c:numCache>
                <c:formatCode>_(* #,##0.00_);_(* \(#,##0.00\);_(* "-"??_);_(@_)</c:formatCode>
                <c:ptCount val="11"/>
                <c:pt idx="0">
                  <c:v>8164016533.3566837</c:v>
                </c:pt>
                <c:pt idx="1">
                  <c:v>5725947998.8373461</c:v>
                </c:pt>
                <c:pt idx="2">
                  <c:v>7108363671.5613832</c:v>
                </c:pt>
                <c:pt idx="3">
                  <c:v>6202539908.7552423</c:v>
                </c:pt>
                <c:pt idx="4">
                  <c:v>7602354293.4109173</c:v>
                </c:pt>
                <c:pt idx="5">
                  <c:v>9176697289.0519123</c:v>
                </c:pt>
                <c:pt idx="6">
                  <c:v>2357517839.8017712</c:v>
                </c:pt>
                <c:pt idx="7">
                  <c:v>4688454983.2415237</c:v>
                </c:pt>
                <c:pt idx="8">
                  <c:v>4472791066.2066593</c:v>
                </c:pt>
                <c:pt idx="9">
                  <c:v>3731569321.17981</c:v>
                </c:pt>
                <c:pt idx="10">
                  <c:v>238085311.52262801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8-4556-95BC-D7B2A9265E20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January 2022 Remittances'!$D$5:$D$15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January 2022 Remittances'!$H$5:$H$15</c:f>
              <c:numCache>
                <c:formatCode>#,##0.00</c:formatCode>
                <c:ptCount val="11"/>
                <c:pt idx="0">
                  <c:v>6183705542.6700001</c:v>
                </c:pt>
                <c:pt idx="1">
                  <c:v>1975522657.8199999</c:v>
                </c:pt>
                <c:pt idx="2">
                  <c:v>6745806643.8500004</c:v>
                </c:pt>
                <c:pt idx="3">
                  <c:v>3516938211.4499998</c:v>
                </c:pt>
                <c:pt idx="4">
                  <c:v>4445135340.6999998</c:v>
                </c:pt>
                <c:pt idx="5">
                  <c:v>10091881865.040001</c:v>
                </c:pt>
                <c:pt idx="6">
                  <c:v>1095547489.8900001</c:v>
                </c:pt>
                <c:pt idx="7">
                  <c:v>690164161.11000001</c:v>
                </c:pt>
                <c:pt idx="8">
                  <c:v>2443751351.9000001</c:v>
                </c:pt>
                <c:pt idx="9">
                  <c:v>1348438470.8699999</c:v>
                </c:pt>
                <c:pt idx="10">
                  <c:v>339529605.80000001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68-4556-95BC-D7B2A9265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17</xdr:row>
      <xdr:rowOff>19050</xdr:rowOff>
    </xdr:from>
    <xdr:to>
      <xdr:col>10</xdr:col>
      <xdr:colOff>495301</xdr:colOff>
      <xdr:row>39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3223D9-5B1E-4FCF-9945-630F84641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600075</xdr:colOff>
      <xdr:row>40</xdr:row>
      <xdr:rowOff>0</xdr:rowOff>
    </xdr:from>
    <xdr:to>
      <xdr:col>8</xdr:col>
      <xdr:colOff>381000</xdr:colOff>
      <xdr:row>50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BB13CA4-A0C5-44AF-8796-8B3DECA13EA2}"/>
            </a:ext>
          </a:extLst>
        </xdr:cNvPr>
        <xdr:cNvSpPr txBox="1"/>
      </xdr:nvSpPr>
      <xdr:spPr>
        <a:xfrm>
          <a:off x="1209675" y="7829550"/>
          <a:ext cx="6581775" cy="1914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January 2022 DisCo Remittances</a:t>
          </a:r>
        </a:p>
        <a:p>
          <a:r>
            <a:rPr lang="en-US" sz="1100" baseline="0"/>
            <a:t>1. Discos' expected overall payment performance (based on the Minimum Remittance Order by NERC) is 82.25%, but overall DisCo payment performance achieved at the time of generating this report was 53.77%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representing 65.37% of the MRO requirements.</a:t>
          </a:r>
          <a:endParaRPr lang="en-US" sz="1100" baseline="0"/>
        </a:p>
        <a:p>
          <a:endParaRPr lang="en-US" sz="1100" baseline="0"/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Nine Discos (with the exception of Ikeja and Yola Discos) have not met the requirements of the Minimum Remittance Order.</a:t>
          </a:r>
          <a:endParaRPr lang="en-GB">
            <a:effectLst/>
          </a:endParaRPr>
        </a:p>
        <a:p>
          <a:endParaRPr lang="en-US" sz="1100" baseline="0"/>
        </a:p>
        <a:p>
          <a:r>
            <a:rPr lang="en-US" sz="1100" baseline="0"/>
            <a:t>3. Subsequent Payments are expected from ALL DisCos (with outstanding MRO payments).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JANUARY</a:t>
          </a:r>
          <a:r>
            <a:rPr lang="en-US" sz="1100" baseline="0"/>
            <a:t> </a:t>
          </a:r>
          <a:r>
            <a:rPr lang="en-US" sz="1100"/>
            <a:t>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29B3-B5F5-4519-8819-3FACADA96C33}">
  <sheetPr>
    <tabColor theme="3"/>
  </sheetPr>
  <dimension ref="C3:R16"/>
  <sheetViews>
    <sheetView showGridLines="0" tabSelected="1" topLeftCell="A28" zoomScaleNormal="100" workbookViewId="0">
      <selection activeCell="I54" sqref="I54"/>
    </sheetView>
  </sheetViews>
  <sheetFormatPr defaultRowHeight="15" x14ac:dyDescent="0.25"/>
  <cols>
    <col min="1" max="1" width="5" customWidth="1"/>
    <col min="2" max="2" width="6.140625" customWidth="1"/>
    <col min="3" max="3" width="4.28515625" bestFit="1" customWidth="1"/>
    <col min="4" max="4" width="8.7109375" bestFit="1" customWidth="1"/>
    <col min="5" max="5" width="23.5703125" customWidth="1"/>
    <col min="6" max="6" width="18.140625" bestFit="1" customWidth="1"/>
    <col min="7" max="7" width="19.140625" customWidth="1"/>
    <col min="8" max="8" width="19" bestFit="1" customWidth="1"/>
    <col min="9" max="9" width="16.5703125" customWidth="1"/>
    <col min="10" max="10" width="22.85546875" customWidth="1"/>
  </cols>
  <sheetData>
    <row r="3" spans="3:18" x14ac:dyDescent="0.25">
      <c r="C3" s="20" t="s">
        <v>20</v>
      </c>
      <c r="D3" s="20"/>
      <c r="E3" s="20"/>
      <c r="F3" s="20"/>
      <c r="G3" s="20"/>
      <c r="H3" s="20"/>
      <c r="I3" s="20"/>
      <c r="J3" s="20"/>
    </row>
    <row r="4" spans="3:18" s="1" customFormat="1" ht="54" customHeight="1" x14ac:dyDescent="0.25"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</row>
    <row r="5" spans="3:18" x14ac:dyDescent="0.25">
      <c r="C5" s="2">
        <v>1</v>
      </c>
      <c r="D5" s="3" t="s">
        <v>8</v>
      </c>
      <c r="E5" s="4">
        <v>0.92249999999999999</v>
      </c>
      <c r="F5" s="18">
        <v>8849882420.9828548</v>
      </c>
      <c r="G5" s="5">
        <f t="shared" ref="G5:G15" si="0">F5*E5</f>
        <v>8164016533.3566837</v>
      </c>
      <c r="H5" s="18">
        <v>6183705542.6700001</v>
      </c>
      <c r="I5" s="6">
        <f>H5/F5</f>
        <v>0.69873307333536827</v>
      </c>
      <c r="J5" s="7">
        <f t="shared" ref="J5:J15" si="1">IFERROR(H5/G5, "")</f>
        <v>0.75743422583779763</v>
      </c>
      <c r="Q5" s="8"/>
      <c r="R5" s="9"/>
    </row>
    <row r="6" spans="3:18" x14ac:dyDescent="0.25">
      <c r="C6" s="2">
        <v>2</v>
      </c>
      <c r="D6" s="3" t="s">
        <v>9</v>
      </c>
      <c r="E6" s="4">
        <v>0.85540000000000005</v>
      </c>
      <c r="F6" s="18">
        <v>6693883561.8860712</v>
      </c>
      <c r="G6" s="5">
        <f t="shared" si="0"/>
        <v>5725947998.8373461</v>
      </c>
      <c r="H6" s="18">
        <v>1975522657.8199999</v>
      </c>
      <c r="I6" s="6">
        <f t="shared" ref="I6:I15" si="2">H6/F6</f>
        <v>0.29512354667600105</v>
      </c>
      <c r="J6" s="7">
        <f t="shared" si="1"/>
        <v>0.34501232952536942</v>
      </c>
      <c r="Q6" s="8"/>
      <c r="R6" s="9"/>
    </row>
    <row r="7" spans="3:18" x14ac:dyDescent="0.25">
      <c r="C7" s="2">
        <v>3</v>
      </c>
      <c r="D7" s="3" t="s">
        <v>10</v>
      </c>
      <c r="E7" s="4">
        <v>0.88619999999999999</v>
      </c>
      <c r="F7" s="18">
        <v>8021173179.3741636</v>
      </c>
      <c r="G7" s="5">
        <f t="shared" si="0"/>
        <v>7108363671.5613832</v>
      </c>
      <c r="H7" s="18">
        <v>6745806643.8500004</v>
      </c>
      <c r="I7" s="6">
        <f t="shared" si="2"/>
        <v>0.84099999999954234</v>
      </c>
      <c r="J7" s="7">
        <f t="shared" si="1"/>
        <v>0.94899571202837096</v>
      </c>
      <c r="Q7" s="8"/>
      <c r="R7" s="9"/>
    </row>
    <row r="8" spans="3:18" x14ac:dyDescent="0.25">
      <c r="C8" s="2">
        <v>4</v>
      </c>
      <c r="D8" s="3" t="s">
        <v>11</v>
      </c>
      <c r="E8" s="4">
        <v>0.91600000000000004</v>
      </c>
      <c r="F8" s="18">
        <v>6771331778.1170769</v>
      </c>
      <c r="G8" s="5">
        <f t="shared" si="0"/>
        <v>6202539908.7552423</v>
      </c>
      <c r="H8" s="18">
        <v>3516938211.4499998</v>
      </c>
      <c r="I8" s="6">
        <f t="shared" si="2"/>
        <v>0.51938648506571405</v>
      </c>
      <c r="J8" s="7">
        <f t="shared" si="1"/>
        <v>0.56701581339051743</v>
      </c>
      <c r="Q8" s="8"/>
      <c r="R8" s="9"/>
    </row>
    <row r="9" spans="3:18" x14ac:dyDescent="0.25">
      <c r="C9" s="2">
        <v>5</v>
      </c>
      <c r="D9" s="3" t="s">
        <v>12</v>
      </c>
      <c r="E9" s="4">
        <v>0.80789999999999995</v>
      </c>
      <c r="F9" s="18">
        <v>9410018929.8315601</v>
      </c>
      <c r="G9" s="5">
        <f t="shared" si="0"/>
        <v>7602354293.4109173</v>
      </c>
      <c r="H9" s="18">
        <v>4445135340.6999998</v>
      </c>
      <c r="I9" s="6">
        <f t="shared" si="2"/>
        <v>0.47238325170718526</v>
      </c>
      <c r="J9" s="7">
        <f t="shared" si="1"/>
        <v>0.58470510175415924</v>
      </c>
      <c r="Q9" s="8"/>
      <c r="R9" s="9"/>
    </row>
    <row r="10" spans="3:18" x14ac:dyDescent="0.25">
      <c r="C10" s="2">
        <v>6</v>
      </c>
      <c r="D10" s="3" t="s">
        <v>13</v>
      </c>
      <c r="E10" s="4">
        <v>0.84930000000000005</v>
      </c>
      <c r="F10" s="18">
        <v>10805012703.463926</v>
      </c>
      <c r="G10" s="5">
        <f t="shared" si="0"/>
        <v>9176697289.0519123</v>
      </c>
      <c r="H10" s="18">
        <v>10091881865.040001</v>
      </c>
      <c r="I10" s="10">
        <f t="shared" si="2"/>
        <v>0.93400000000043437</v>
      </c>
      <c r="J10" s="19">
        <f t="shared" si="1"/>
        <v>1.0997291887441827</v>
      </c>
      <c r="Q10" s="8"/>
      <c r="R10" s="9"/>
    </row>
    <row r="11" spans="3:18" x14ac:dyDescent="0.25">
      <c r="C11" s="2">
        <v>7</v>
      </c>
      <c r="D11" s="3" t="s">
        <v>14</v>
      </c>
      <c r="E11" s="4">
        <v>0.62170000000000003</v>
      </c>
      <c r="F11" s="18">
        <v>3792050570.6961088</v>
      </c>
      <c r="G11" s="5">
        <f t="shared" si="0"/>
        <v>2357517839.8017712</v>
      </c>
      <c r="H11" s="18">
        <v>1095547489.8900001</v>
      </c>
      <c r="I11" s="6">
        <f t="shared" si="2"/>
        <v>0.28890635013047566</v>
      </c>
      <c r="J11" s="7">
        <f t="shared" si="1"/>
        <v>0.46470379625297675</v>
      </c>
      <c r="Q11" s="8"/>
      <c r="R11" s="9"/>
    </row>
    <row r="12" spans="3:18" x14ac:dyDescent="0.25">
      <c r="C12" s="2">
        <v>8</v>
      </c>
      <c r="D12" s="3" t="s">
        <v>15</v>
      </c>
      <c r="E12" s="4">
        <v>0.8226</v>
      </c>
      <c r="F12" s="18">
        <v>5699556264.5775881</v>
      </c>
      <c r="G12" s="5">
        <f t="shared" si="0"/>
        <v>4688454983.2415237</v>
      </c>
      <c r="H12" s="18">
        <v>690164161.11000001</v>
      </c>
      <c r="I12" s="6">
        <f t="shared" si="2"/>
        <v>0.12109085849355156</v>
      </c>
      <c r="J12" s="7">
        <f t="shared" si="1"/>
        <v>0.14720503099143151</v>
      </c>
      <c r="Q12" s="8"/>
      <c r="R12" s="9"/>
    </row>
    <row r="13" spans="3:18" x14ac:dyDescent="0.25">
      <c r="C13" s="2">
        <v>9</v>
      </c>
      <c r="D13" s="3" t="s">
        <v>16</v>
      </c>
      <c r="E13" s="4">
        <v>0.81730000000000003</v>
      </c>
      <c r="F13" s="18">
        <v>5472642929.4098358</v>
      </c>
      <c r="G13" s="5">
        <f t="shared" si="0"/>
        <v>4472791066.2066593</v>
      </c>
      <c r="H13" s="18">
        <v>2443751351.9000001</v>
      </c>
      <c r="I13" s="6">
        <f t="shared" si="2"/>
        <v>0.44653952092641491</v>
      </c>
      <c r="J13" s="7">
        <f t="shared" si="1"/>
        <v>0.54635937957471536</v>
      </c>
      <c r="Q13" s="8"/>
      <c r="R13" s="9"/>
    </row>
    <row r="14" spans="3:18" x14ac:dyDescent="0.25">
      <c r="C14" s="2">
        <v>10</v>
      </c>
      <c r="D14" s="3" t="s">
        <v>17</v>
      </c>
      <c r="E14" s="4">
        <v>0.82579999999999998</v>
      </c>
      <c r="F14" s="18">
        <v>4518732527.4640474</v>
      </c>
      <c r="G14" s="5">
        <f t="shared" si="0"/>
        <v>3731569321.17981</v>
      </c>
      <c r="H14" s="18">
        <v>1348438470.8699999</v>
      </c>
      <c r="I14" s="6">
        <f t="shared" si="2"/>
        <v>0.29841077396691046</v>
      </c>
      <c r="J14" s="7">
        <f t="shared" si="1"/>
        <v>0.36135961972258474</v>
      </c>
      <c r="Q14" s="8"/>
      <c r="R14" s="9"/>
    </row>
    <row r="15" spans="3:18" x14ac:dyDescent="0.25">
      <c r="C15" s="2">
        <v>11</v>
      </c>
      <c r="D15" s="3" t="s">
        <v>18</v>
      </c>
      <c r="E15" s="4">
        <v>0.105</v>
      </c>
      <c r="F15" s="18">
        <v>2267479157.3583622</v>
      </c>
      <c r="G15" s="5">
        <f t="shared" si="0"/>
        <v>238085311.52262801</v>
      </c>
      <c r="H15" s="18">
        <v>339529605.80000001</v>
      </c>
      <c r="I15" s="10">
        <f t="shared" si="2"/>
        <v>0.1497387990086558</v>
      </c>
      <c r="J15" s="7">
        <f t="shared" si="1"/>
        <v>1.4260838000824363</v>
      </c>
      <c r="Q15" s="8"/>
      <c r="R15" s="9"/>
    </row>
    <row r="16" spans="3:18" x14ac:dyDescent="0.25">
      <c r="C16" s="12"/>
      <c r="D16" s="12" t="s">
        <v>19</v>
      </c>
      <c r="E16" s="13">
        <f>G16/F16</f>
        <v>0.82250189909440397</v>
      </c>
      <c r="F16" s="14">
        <f>SUM(F5:F15)</f>
        <v>72301764023.161606</v>
      </c>
      <c r="G16" s="15">
        <f>SUM(G5:G15)</f>
        <v>59468338216.925873</v>
      </c>
      <c r="H16" s="14">
        <f>SUM(H5:H15)</f>
        <v>38876421341.100006</v>
      </c>
      <c r="I16" s="16">
        <f>H16/F16</f>
        <v>0.53769671966296817</v>
      </c>
      <c r="J16" s="17">
        <f>IFERROR(H16/G16, "")</f>
        <v>0.65373310414843577</v>
      </c>
      <c r="Q16" s="8"/>
      <c r="R16" s="9"/>
    </row>
  </sheetData>
  <mergeCells count="1">
    <mergeCell ref="C3:J3"/>
  </mergeCells>
  <conditionalFormatting sqref="J5:J15">
    <cfRule type="cellIs" dxfId="0" priority="1" operator="greaterThan">
      <formula>1</formula>
    </cfRule>
  </conditionalFormatting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January 2022 Remittances</vt:lpstr>
      <vt:lpstr>'DisCo January 2022 Remittances'!Print_Area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2023-03-27T08:19:06Z</cp:lastPrinted>
  <dcterms:created xsi:type="dcterms:W3CDTF">2023-03-27T08:10:23Z</dcterms:created>
  <dcterms:modified xsi:type="dcterms:W3CDTF">2023-03-27T09:02:01Z</dcterms:modified>
</cp:coreProperties>
</file>